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tran4-my.sharepoint.com/personal/t1342484_tepco_jp/Documents/デスクトップ/HP改修/"/>
    </mc:Choice>
  </mc:AlternateContent>
  <xr:revisionPtr revIDLastSave="0" documentId="8_{FAF8B13C-49AE-46E0-8787-EFAE680E7A50}" xr6:coauthVersionLast="47" xr6:coauthVersionMax="47" xr10:uidLastSave="{00000000-0000-0000-0000-000000000000}"/>
  <bookViews>
    <workbookView xWindow="28680" yWindow="-120" windowWidth="29040" windowHeight="15720" xr2:uid="{D53D9CD6-FA66-4E0B-9C44-ACFE1033FFF1}"/>
  </bookViews>
  <sheets>
    <sheet name="最新依頼" sheetId="22" r:id="rId1"/>
    <sheet name="【記入例】" sheetId="26" r:id="rId2"/>
    <sheet name="禁止文字" sheetId="25" state="hidden" r:id="rId3"/>
  </sheets>
  <definedNames>
    <definedName name="禁止文字" localSheetId="1">l_禁止文字[禁止文字]</definedName>
    <definedName name="禁止文字">l_禁止文字[禁止文字]</definedName>
    <definedName name="入力箇所2と3" localSheetId="1">AND(OR(【記入例】!$A$22=2,【記入例】!$A$22=3),OR(LEN(【記入例】!$F$27)&lt;&gt;13,ISBLANK(【記入例】!$F$28),ISBLANK(【記入例】!$F$29),ISBLANK(【記入例】!$F$33),ISBLANK(【記入例】!$I$33),ISBLANK(【記入例】!$F$37),ISBLANK(【記入例】!$F$38)))</definedName>
    <definedName name="入力箇所2と3" comment="でんき工事コーナーに対象の申込が存在しないにチェックがあるにもかかわらず、次に当てはまる場合はTRUEを返す⇒「託送申込番号が13桁でない」「契約名義,電気工事店番号,担当者,連絡先電話番号のどこかに空白がある」">AND(OR(最新依頼!$A$22=2,最新依頼!$A$22=3),OR(LEN(最新依頼!$F$27)&lt;&gt;13,ISBLANK(最新依頼!$F$28),ISBLANK(最新依頼!$F$29),ISBLANK(最新依頼!$F$33),ISBLANK(最新依頼!$I$33),ISBLANK(最新依頼!$F$37),ISBLANK(最新依頼!$F$38)))</definedName>
    <definedName name="入力判定1" localSheetId="1">AND(【記入例】!$A$22=1,OR(LEN(【記入例】!$F$26)&lt;&gt;11,ISBLANK(【記入例】!$F$28),ISBLANK(【記入例】!$F$29),ISBLANK(【記入例】!$F$34),ISBLANK(【記入例】!$F$37),ISBLANK(【記入例】!$F$38)))</definedName>
    <definedName name="入力判定1" comment="でんき工事コーナーに対象の申込が存在しているにチェックがあるにもかかわらず、次に当てはまる場合はTRUEを返す⇒「申込番号が11桁でない」「契約名義,ユーザーID,担当者,連絡先電話番号のどこかに空白がある」">AND(最新依頼!$A$22=1,OR(LEN(最新依頼!$F$26)&lt;&gt;11,ISBLANK(最新依頼!$F$28),ISBLANK(最新依頼!$F$29),ISBLANK(最新依頼!$F$34),ISBLANK(最新依頼!$F$37),ISBLANK(最新依頼!$F$38)))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22" l="1"/>
  <c r="K33" i="22" l="1"/>
  <c r="K27" i="22"/>
  <c r="K26" i="22"/>
  <c r="K52" i="26" l="1"/>
  <c r="K52" i="22"/>
  <c r="K50" i="26"/>
  <c r="K50" i="22"/>
  <c r="K48" i="26"/>
  <c r="K48" i="22"/>
  <c r="K34" i="26" l="1"/>
  <c r="K33" i="26"/>
  <c r="K29" i="26"/>
  <c r="K28" i="26"/>
  <c r="K27" i="26"/>
  <c r="K26" i="26"/>
  <c r="B25" i="26"/>
  <c r="B21" i="26"/>
  <c r="K29" i="22" l="1"/>
  <c r="K28" i="22"/>
  <c r="B25" i="22" l="1"/>
  <c r="B21" i="22" l="1"/>
</calcChain>
</file>

<file path=xl/sharedStrings.xml><?xml version="1.0" encoding="utf-8"?>
<sst xmlns="http://schemas.openxmlformats.org/spreadsheetml/2006/main" count="553" uniqueCount="504">
  <si>
    <t>東京電力エナジーパートナー株式会社　御中</t>
    <rPh sb="0" eb="2">
      <t>トウキョウ</t>
    </rPh>
    <rPh sb="2" eb="4">
      <t>デンリョク</t>
    </rPh>
    <rPh sb="13" eb="15">
      <t>カブシキ</t>
    </rPh>
    <rPh sb="15" eb="17">
      <t>カイシャ</t>
    </rPh>
    <rPh sb="18" eb="20">
      <t>オンチュウ</t>
    </rPh>
    <phoneticPr fontId="1"/>
  </si>
  <si>
    <t>対象の申込みについて選択下さい。</t>
    <rPh sb="3" eb="5">
      <t>モウシコミ</t>
    </rPh>
    <rPh sb="10" eb="12">
      <t>センタク</t>
    </rPh>
    <phoneticPr fontId="1"/>
  </si>
  <si>
    <t>でんき工事コーナーに対象の申込が存在する</t>
    <phoneticPr fontId="1"/>
  </si>
  <si>
    <t xml:space="preserve"> 担当者</t>
    <phoneticPr fontId="1"/>
  </si>
  <si>
    <t>連絡先電話番号</t>
    <phoneticPr fontId="1"/>
  </si>
  <si>
    <t>でんき工事コーナーにログインするための
ユーザーＩＤ（英字大文字半角1文字+数字9桁）</t>
    <rPh sb="27" eb="29">
      <t>エイジ</t>
    </rPh>
    <rPh sb="29" eb="32">
      <t>オオモジ</t>
    </rPh>
    <rPh sb="32" eb="34">
      <t>ハンカク</t>
    </rPh>
    <rPh sb="35" eb="37">
      <t>モジ</t>
    </rPh>
    <rPh sb="38" eb="40">
      <t>スウジ</t>
    </rPh>
    <rPh sb="41" eb="42">
      <t>ケタ</t>
    </rPh>
    <phoneticPr fontId="1"/>
  </si>
  <si>
    <t>でんき工事コーナーに対象の申込が存在しない（工事店変更実施分）</t>
    <rPh sb="27" eb="29">
      <t>ジッシ</t>
    </rPh>
    <phoneticPr fontId="1"/>
  </si>
  <si>
    <t>でんき工事コーナーに対象の申込が存在しない</t>
    <phoneticPr fontId="1"/>
  </si>
  <si>
    <t>﨑</t>
  </si>
  <si>
    <t>①</t>
  </si>
  <si>
    <t>②</t>
  </si>
  <si>
    <t>③</t>
  </si>
  <si>
    <t>④</t>
  </si>
  <si>
    <t>⑤</t>
  </si>
  <si>
    <t>⑥</t>
  </si>
  <si>
    <t>⑦</t>
  </si>
  <si>
    <t>⑧</t>
  </si>
  <si>
    <t>⑨</t>
  </si>
  <si>
    <t>⑩</t>
  </si>
  <si>
    <t>⑪</t>
  </si>
  <si>
    <t>⑫</t>
  </si>
  <si>
    <t>⑬</t>
  </si>
  <si>
    <t>⑭</t>
  </si>
  <si>
    <t>⑮</t>
  </si>
  <si>
    <t>⑯</t>
  </si>
  <si>
    <t>⑰</t>
  </si>
  <si>
    <t>⑱</t>
  </si>
  <si>
    <t>⑲</t>
  </si>
  <si>
    <t>Ⅱ</t>
  </si>
  <si>
    <t>Ⅲ</t>
  </si>
  <si>
    <t>Ⅳ</t>
  </si>
  <si>
    <t>Ⅴ</t>
  </si>
  <si>
    <t>Ⅵ</t>
  </si>
  <si>
    <t>Ⅶ</t>
  </si>
  <si>
    <t>Ⅷ</t>
  </si>
  <si>
    <t>Ⅸ</t>
  </si>
  <si>
    <t>Ⅹ</t>
  </si>
  <si>
    <t>ⅰ</t>
  </si>
  <si>
    <t>ⅱ</t>
  </si>
  <si>
    <t>ⅲ</t>
  </si>
  <si>
    <t>ⅳ</t>
  </si>
  <si>
    <t>ⅴ</t>
  </si>
  <si>
    <t>ⅵ</t>
  </si>
  <si>
    <t>ⅶ</t>
  </si>
  <si>
    <t>ⅷ</t>
  </si>
  <si>
    <t>ⅸ</t>
  </si>
  <si>
    <t>ⅹ</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</si>
  <si>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</si>
  <si>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</si>
  <si>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</si>
  <si>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</si>
  <si>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</si>
  <si>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</si>
  <si>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</si>
  <si>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</si>
  <si>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</si>
  <si>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</si>
  <si>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</si>
  <si>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</si>
  <si>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</si>
  <si>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</si>
  <si>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</si>
  <si>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</si>
  <si>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</si>
  <si>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</si>
  <si>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</si>
  <si>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</si>
  <si>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</si>
  <si>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</si>
  <si>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</si>
  <si>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</si>
  <si>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</si>
  <si>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</si>
  <si>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</si>
  <si>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</si>
  <si>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</si>
  <si>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</si>
  <si>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</si>
  <si>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</si>
  <si>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</si>
  <si>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</si>
  <si>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</si>
  <si>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</si>
  <si>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</si>
  <si>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</si>
  <si>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</si>
  <si>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</si>
  <si>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Σ</t>
  </si>
  <si>
    <t>∟</t>
  </si>
  <si>
    <t>⊿</t>
  </si>
  <si>
    <t>￤</t>
  </si>
  <si>
    <t>＇</t>
  </si>
  <si>
    <t>＂</t>
  </si>
  <si>
    <t>褜</t>
  </si>
  <si>
    <t>鍈</t>
  </si>
  <si>
    <t>銈</t>
  </si>
  <si>
    <t>蓜</t>
  </si>
  <si>
    <t>俉</t>
  </si>
  <si>
    <t>炻</t>
  </si>
  <si>
    <t>昱</t>
  </si>
  <si>
    <t>棈</t>
  </si>
  <si>
    <t>彅</t>
  </si>
  <si>
    <t>丨</t>
  </si>
  <si>
    <t>仡</t>
  </si>
  <si>
    <t>仼</t>
  </si>
  <si>
    <t>伀</t>
  </si>
  <si>
    <t>伃</t>
  </si>
  <si>
    <t>伹</t>
  </si>
  <si>
    <t>佖</t>
  </si>
  <si>
    <t>侒</t>
  </si>
  <si>
    <t>侊</t>
  </si>
  <si>
    <t>侚</t>
  </si>
  <si>
    <t>侔</t>
  </si>
  <si>
    <t>俍</t>
  </si>
  <si>
    <t>偀</t>
  </si>
  <si>
    <t>倢</t>
  </si>
  <si>
    <t>俿</t>
  </si>
  <si>
    <t>倞</t>
  </si>
  <si>
    <t>偆</t>
  </si>
  <si>
    <t>偰</t>
  </si>
  <si>
    <t>偂</t>
  </si>
  <si>
    <t>傔</t>
  </si>
  <si>
    <t>僴</t>
  </si>
  <si>
    <t>僘</t>
  </si>
  <si>
    <t>兊</t>
  </si>
  <si>
    <t>兤</t>
  </si>
  <si>
    <t>冝</t>
  </si>
  <si>
    <t>冾</t>
  </si>
  <si>
    <t>凬</t>
  </si>
  <si>
    <t>刕</t>
  </si>
  <si>
    <t>劜</t>
  </si>
  <si>
    <t>劦</t>
  </si>
  <si>
    <t>勀</t>
  </si>
  <si>
    <t>勛</t>
  </si>
  <si>
    <t>匀</t>
  </si>
  <si>
    <t>匇</t>
  </si>
  <si>
    <t>匤</t>
  </si>
  <si>
    <t>卲</t>
  </si>
  <si>
    <t>厓</t>
  </si>
  <si>
    <t>厲</t>
  </si>
  <si>
    <t>叝</t>
  </si>
  <si>
    <t>﨎</t>
  </si>
  <si>
    <t>咜</t>
  </si>
  <si>
    <t>咊</t>
  </si>
  <si>
    <t>咩</t>
  </si>
  <si>
    <t>哿</t>
  </si>
  <si>
    <t>喆</t>
  </si>
  <si>
    <t>坙</t>
  </si>
  <si>
    <t>坥</t>
  </si>
  <si>
    <t>垬</t>
  </si>
  <si>
    <t>埈</t>
  </si>
  <si>
    <t>埇</t>
  </si>
  <si>
    <t>﨏</t>
  </si>
  <si>
    <t>塚</t>
  </si>
  <si>
    <t>增</t>
  </si>
  <si>
    <t>墲</t>
  </si>
  <si>
    <t>夋</t>
  </si>
  <si>
    <t>奓</t>
  </si>
  <si>
    <t>奛</t>
  </si>
  <si>
    <t>奝</t>
  </si>
  <si>
    <t>奣</t>
  </si>
  <si>
    <t>妤</t>
  </si>
  <si>
    <t>妺</t>
  </si>
  <si>
    <t>孖</t>
  </si>
  <si>
    <t>寀</t>
  </si>
  <si>
    <t>甯</t>
  </si>
  <si>
    <t>寘</t>
  </si>
  <si>
    <t>寬</t>
  </si>
  <si>
    <t>尞</t>
  </si>
  <si>
    <t>岦</t>
  </si>
  <si>
    <t>岺</t>
  </si>
  <si>
    <t>峵</t>
  </si>
  <si>
    <t>崧</t>
  </si>
  <si>
    <t>嵓</t>
  </si>
  <si>
    <t>嵂</t>
  </si>
  <si>
    <t>嵭</t>
  </si>
  <si>
    <t>嶸</t>
  </si>
  <si>
    <t>嶹</t>
  </si>
  <si>
    <t>巐</t>
  </si>
  <si>
    <t>弡</t>
  </si>
  <si>
    <t>弴</t>
  </si>
  <si>
    <t>彧</t>
  </si>
  <si>
    <t>德</t>
  </si>
  <si>
    <t>忞</t>
  </si>
  <si>
    <t>恝</t>
  </si>
  <si>
    <t>悅</t>
  </si>
  <si>
    <t>悊</t>
  </si>
  <si>
    <t>惞</t>
  </si>
  <si>
    <t>惕</t>
  </si>
  <si>
    <t>愠</t>
  </si>
  <si>
    <t>惲</t>
  </si>
  <si>
    <t>愑</t>
  </si>
  <si>
    <t>愷</t>
  </si>
  <si>
    <t>愰</t>
  </si>
  <si>
    <t>憘</t>
  </si>
  <si>
    <t>戓</t>
  </si>
  <si>
    <t>抦</t>
  </si>
  <si>
    <t>揵</t>
  </si>
  <si>
    <t>摠</t>
  </si>
  <si>
    <t>撝</t>
  </si>
  <si>
    <t>擎</t>
  </si>
  <si>
    <t>敎</t>
  </si>
  <si>
    <t>昀</t>
  </si>
  <si>
    <t>昕</t>
  </si>
  <si>
    <t>昻</t>
  </si>
  <si>
    <t>昉</t>
  </si>
  <si>
    <t>昮</t>
  </si>
  <si>
    <t>昞</t>
  </si>
  <si>
    <t>昤</t>
  </si>
  <si>
    <t>晥</t>
  </si>
  <si>
    <t>晗</t>
  </si>
  <si>
    <t>晙</t>
  </si>
  <si>
    <t>晴</t>
  </si>
  <si>
    <t>晳</t>
  </si>
  <si>
    <t>暙</t>
  </si>
  <si>
    <t>暠</t>
  </si>
  <si>
    <t>暲</t>
  </si>
  <si>
    <t>暿</t>
  </si>
  <si>
    <t>曺</t>
  </si>
  <si>
    <t>朎</t>
  </si>
  <si>
    <t>朗</t>
  </si>
  <si>
    <t>杦</t>
  </si>
  <si>
    <t>枻</t>
  </si>
  <si>
    <t>桒</t>
  </si>
  <si>
    <t>柀</t>
  </si>
  <si>
    <t>栁</t>
  </si>
  <si>
    <t>桄</t>
  </si>
  <si>
    <t>棏</t>
  </si>
  <si>
    <t>﨓</t>
  </si>
  <si>
    <t>楨</t>
  </si>
  <si>
    <t>﨔</t>
  </si>
  <si>
    <t>榘</t>
  </si>
  <si>
    <t>槢</t>
  </si>
  <si>
    <t>樰</t>
  </si>
  <si>
    <t>橫</t>
  </si>
  <si>
    <t>橆</t>
  </si>
  <si>
    <t>橳</t>
  </si>
  <si>
    <t>橾</t>
  </si>
  <si>
    <t>櫢</t>
  </si>
  <si>
    <t>櫤</t>
  </si>
  <si>
    <t>毖</t>
  </si>
  <si>
    <t>氿</t>
  </si>
  <si>
    <t>汜</t>
  </si>
  <si>
    <t>沆</t>
  </si>
  <si>
    <t>汯</t>
  </si>
  <si>
    <t>泚</t>
  </si>
  <si>
    <t>洄</t>
  </si>
  <si>
    <t>涇</t>
  </si>
  <si>
    <t>浯</t>
  </si>
  <si>
    <t>涖</t>
  </si>
  <si>
    <t>涬</t>
  </si>
  <si>
    <t>淏</t>
  </si>
  <si>
    <t>淸</t>
  </si>
  <si>
    <t>淲</t>
  </si>
  <si>
    <t>淼</t>
  </si>
  <si>
    <t>渹</t>
  </si>
  <si>
    <t>湜</t>
  </si>
  <si>
    <t>渧</t>
  </si>
  <si>
    <t>渼</t>
  </si>
  <si>
    <t>溿</t>
  </si>
  <si>
    <t>澈</t>
  </si>
  <si>
    <t>澵</t>
  </si>
  <si>
    <t>濵</t>
  </si>
  <si>
    <t>瀅</t>
  </si>
  <si>
    <t>瀇</t>
  </si>
  <si>
    <t>瀨</t>
  </si>
  <si>
    <t>炅</t>
  </si>
  <si>
    <t>炫</t>
  </si>
  <si>
    <t>焏</t>
  </si>
  <si>
    <t>焄</t>
  </si>
  <si>
    <t>煜</t>
  </si>
  <si>
    <t>煆</t>
  </si>
  <si>
    <t>煇</t>
  </si>
  <si>
    <t>凞</t>
  </si>
  <si>
    <t>燁</t>
  </si>
  <si>
    <t>燾</t>
  </si>
  <si>
    <t>犱</t>
  </si>
  <si>
    <t>犾</t>
  </si>
  <si>
    <t>猤</t>
  </si>
  <si>
    <t>猪</t>
  </si>
  <si>
    <t>獷</t>
  </si>
  <si>
    <t>玽</t>
  </si>
  <si>
    <t>珉</t>
  </si>
  <si>
    <t>珖</t>
  </si>
  <si>
    <t>珣</t>
  </si>
  <si>
    <t>珒</t>
  </si>
  <si>
    <t>琇</t>
  </si>
  <si>
    <t>珵</t>
  </si>
  <si>
    <t>琦</t>
  </si>
  <si>
    <t>琪</t>
  </si>
  <si>
    <t>琩</t>
  </si>
  <si>
    <t>琮</t>
  </si>
  <si>
    <t>瑢</t>
  </si>
  <si>
    <t>璉</t>
  </si>
  <si>
    <t>璟</t>
  </si>
  <si>
    <t>甁</t>
  </si>
  <si>
    <t>畯</t>
  </si>
  <si>
    <t>皂</t>
  </si>
  <si>
    <t>皜</t>
  </si>
  <si>
    <t>皞</t>
  </si>
  <si>
    <t>皛</t>
  </si>
  <si>
    <t>皦</t>
  </si>
  <si>
    <t>益</t>
  </si>
  <si>
    <t>睆</t>
  </si>
  <si>
    <t>劯</t>
  </si>
  <si>
    <t>砡</t>
  </si>
  <si>
    <t>硎</t>
  </si>
  <si>
    <t>硤</t>
  </si>
  <si>
    <t>硺</t>
  </si>
  <si>
    <t>礰</t>
  </si>
  <si>
    <t>礼</t>
  </si>
  <si>
    <t>神</t>
  </si>
  <si>
    <t>祥</t>
  </si>
  <si>
    <t>禔</t>
  </si>
  <si>
    <t>福</t>
  </si>
  <si>
    <t>禛</t>
  </si>
  <si>
    <t>竑</t>
  </si>
  <si>
    <t>竧</t>
  </si>
  <si>
    <t>靖</t>
  </si>
  <si>
    <t>竫</t>
  </si>
  <si>
    <t>箞</t>
  </si>
  <si>
    <t>精</t>
  </si>
  <si>
    <t>絈</t>
  </si>
  <si>
    <t>絜</t>
  </si>
  <si>
    <t>綷</t>
  </si>
  <si>
    <t>綠</t>
  </si>
  <si>
    <t>緖</t>
  </si>
  <si>
    <t>繒</t>
  </si>
  <si>
    <t>罇</t>
  </si>
  <si>
    <t>羡</t>
  </si>
  <si>
    <t>羽</t>
  </si>
  <si>
    <t>茁</t>
  </si>
  <si>
    <t>荢</t>
  </si>
  <si>
    <t>荿</t>
  </si>
  <si>
    <t>菇</t>
  </si>
  <si>
    <t>菶</t>
  </si>
  <si>
    <t>葈</t>
  </si>
  <si>
    <t>蒴</t>
  </si>
  <si>
    <t>蕓</t>
  </si>
  <si>
    <t>蕙</t>
  </si>
  <si>
    <t>蕫</t>
  </si>
  <si>
    <t>﨟</t>
  </si>
  <si>
    <t>薰</t>
  </si>
  <si>
    <t>蘒</t>
  </si>
  <si>
    <t>﨡</t>
  </si>
  <si>
    <t>蠇</t>
  </si>
  <si>
    <t>裵</t>
  </si>
  <si>
    <t>訒</t>
  </si>
  <si>
    <t>訷</t>
  </si>
  <si>
    <t>詹</t>
  </si>
  <si>
    <t>誧</t>
  </si>
  <si>
    <t>誾</t>
  </si>
  <si>
    <t>諟</t>
  </si>
  <si>
    <t>諸</t>
  </si>
  <si>
    <t>諶</t>
  </si>
  <si>
    <t>譓</t>
  </si>
  <si>
    <t>譿</t>
  </si>
  <si>
    <t>賰</t>
  </si>
  <si>
    <t>賴</t>
  </si>
  <si>
    <t>贒</t>
  </si>
  <si>
    <t>赶</t>
  </si>
  <si>
    <t>﨣</t>
  </si>
  <si>
    <t>軏</t>
  </si>
  <si>
    <t>﨤</t>
  </si>
  <si>
    <t>逸</t>
  </si>
  <si>
    <t>遧</t>
  </si>
  <si>
    <t>郞</t>
  </si>
  <si>
    <t>都</t>
  </si>
  <si>
    <t>鄕</t>
  </si>
  <si>
    <t>鄧</t>
  </si>
  <si>
    <t>釚</t>
  </si>
  <si>
    <t>釗</t>
  </si>
  <si>
    <t>釞</t>
  </si>
  <si>
    <t>釭</t>
  </si>
  <si>
    <t>釮</t>
  </si>
  <si>
    <t>釤</t>
  </si>
  <si>
    <t>釥</t>
  </si>
  <si>
    <t>鈆</t>
  </si>
  <si>
    <t>鈐</t>
  </si>
  <si>
    <t>鈊</t>
  </si>
  <si>
    <t>鈺</t>
  </si>
  <si>
    <t>鉀</t>
  </si>
  <si>
    <t>鈻</t>
  </si>
  <si>
    <t>鉎</t>
  </si>
  <si>
    <t>鉙</t>
  </si>
  <si>
    <t>鉑</t>
  </si>
  <si>
    <t>鈹</t>
  </si>
  <si>
    <t>鉧</t>
  </si>
  <si>
    <t>銧</t>
  </si>
  <si>
    <t>鉷</t>
  </si>
  <si>
    <t>鉸</t>
  </si>
  <si>
    <t>鋧</t>
  </si>
  <si>
    <t>鋗</t>
  </si>
  <si>
    <t>鋙</t>
  </si>
  <si>
    <t>鋐</t>
  </si>
  <si>
    <t>﨧</t>
  </si>
  <si>
    <t>鋕</t>
  </si>
  <si>
    <t>鋠</t>
  </si>
  <si>
    <t>鋓</t>
  </si>
  <si>
    <t>錥</t>
  </si>
  <si>
    <t>錡</t>
  </si>
  <si>
    <t>鋻</t>
  </si>
  <si>
    <t>﨨</t>
  </si>
  <si>
    <t>錞</t>
  </si>
  <si>
    <t>鋿</t>
  </si>
  <si>
    <t>錝</t>
  </si>
  <si>
    <t>錂</t>
  </si>
  <si>
    <t>鍰</t>
  </si>
  <si>
    <t>鍗</t>
  </si>
  <si>
    <t>鎤</t>
  </si>
  <si>
    <t>鏆</t>
  </si>
  <si>
    <t>鏞</t>
  </si>
  <si>
    <t>鏸</t>
  </si>
  <si>
    <t>鐱</t>
  </si>
  <si>
    <t>鑅</t>
  </si>
  <si>
    <t>鑈</t>
  </si>
  <si>
    <t>閒</t>
  </si>
  <si>
    <t>隆</t>
  </si>
  <si>
    <t>﨩</t>
  </si>
  <si>
    <t>隝</t>
  </si>
  <si>
    <t>隯</t>
  </si>
  <si>
    <t>霳</t>
  </si>
  <si>
    <t>霻</t>
  </si>
  <si>
    <t>靃</t>
  </si>
  <si>
    <t>靍</t>
  </si>
  <si>
    <t>靏</t>
  </si>
  <si>
    <t>靑</t>
  </si>
  <si>
    <t>靕</t>
  </si>
  <si>
    <t>顗</t>
  </si>
  <si>
    <t>顥</t>
  </si>
  <si>
    <t>飯</t>
  </si>
  <si>
    <t>飼</t>
  </si>
  <si>
    <t>餧</t>
  </si>
  <si>
    <t>館</t>
  </si>
  <si>
    <t>馞</t>
  </si>
  <si>
    <t>驎</t>
  </si>
  <si>
    <t>髙</t>
  </si>
  <si>
    <t>髜</t>
  </si>
  <si>
    <t>魵</t>
  </si>
  <si>
    <t>魲</t>
  </si>
  <si>
    <t>鮏</t>
  </si>
  <si>
    <t>鮱</t>
  </si>
  <si>
    <t>鮻</t>
  </si>
  <si>
    <t>鰀</t>
  </si>
  <si>
    <t>鵰</t>
  </si>
  <si>
    <t>鵫</t>
  </si>
  <si>
    <t>鶴</t>
  </si>
  <si>
    <t>鸙</t>
  </si>
  <si>
    <t>黑</t>
  </si>
  <si>
    <t>禁止文字</t>
    <rPh sb="0" eb="2">
      <t>キンシ</t>
    </rPh>
    <rPh sb="2" eb="4">
      <t>モジ</t>
    </rPh>
    <phoneticPr fontId="1"/>
  </si>
  <si>
    <t>鋹</t>
    <phoneticPr fontId="1"/>
  </si>
  <si>
    <t>纊</t>
    <phoneticPr fontId="1"/>
  </si>
  <si>
    <t>1次申請変更</t>
    <rPh sb="1" eb="2">
      <t>ジ</t>
    </rPh>
    <rPh sb="2" eb="4">
      <t>シンセイ</t>
    </rPh>
    <rPh sb="4" eb="6">
      <t>ヘンコウ</t>
    </rPh>
    <phoneticPr fontId="1"/>
  </si>
  <si>
    <t>⑳</t>
    <phoneticPr fontId="12"/>
  </si>
  <si>
    <t>曻</t>
    <phoneticPr fontId="12"/>
  </si>
  <si>
    <t>Ⅰ</t>
    <phoneticPr fontId="1"/>
  </si>
  <si>
    <t>㌻</t>
    <phoneticPr fontId="1"/>
  </si>
  <si>
    <t>新増設申込取下げ依頼書</t>
    <rPh sb="5" eb="7">
      <t>トリサ</t>
    </rPh>
    <rPh sb="8" eb="10">
      <t>イライ</t>
    </rPh>
    <phoneticPr fontId="1"/>
  </si>
  <si>
    <t>【承諾事項】</t>
  </si>
  <si>
    <t>・取下げ依頼後のキャンセルは一切いたしません。</t>
  </si>
  <si>
    <t>■臨時工事費等支払済み申込取消の場合■</t>
    <phoneticPr fontId="1"/>
  </si>
  <si>
    <t>臨時工事費等をお支払済みのお申込み取消につきましては、ご返却金が発生する場合がございます。</t>
    <phoneticPr fontId="1"/>
  </si>
  <si>
    <t>ご返却先の口座情報をご確認いただき、下記①～⑧項目の情報をすべて記載のうえ取消申込をお願いいたします。</t>
    <phoneticPr fontId="1"/>
  </si>
  <si>
    <t>項目</t>
    <phoneticPr fontId="14"/>
  </si>
  <si>
    <t>①</t>
    <phoneticPr fontId="14"/>
  </si>
  <si>
    <t>金融機関名</t>
    <rPh sb="0" eb="2">
      <t>キンユウ</t>
    </rPh>
    <rPh sb="2" eb="4">
      <t>キカン</t>
    </rPh>
    <rPh sb="4" eb="5">
      <t>メイ</t>
    </rPh>
    <phoneticPr fontId="14"/>
  </si>
  <si>
    <t>②</t>
    <phoneticPr fontId="14"/>
  </si>
  <si>
    <t>金融機関コード番号（4桁）</t>
    <rPh sb="0" eb="2">
      <t>キンユウ</t>
    </rPh>
    <rPh sb="2" eb="4">
      <t>キカン</t>
    </rPh>
    <rPh sb="7" eb="9">
      <t>バンゴウ</t>
    </rPh>
    <rPh sb="11" eb="12">
      <t>ケタ</t>
    </rPh>
    <phoneticPr fontId="14"/>
  </si>
  <si>
    <t>③</t>
    <phoneticPr fontId="14"/>
  </si>
  <si>
    <t>店舗/支店名</t>
    <rPh sb="0" eb="2">
      <t>テンポ</t>
    </rPh>
    <rPh sb="3" eb="6">
      <t>シテンメイ</t>
    </rPh>
    <phoneticPr fontId="14"/>
  </si>
  <si>
    <t>④</t>
    <phoneticPr fontId="14"/>
  </si>
  <si>
    <t>店舗/支店コード番号(3桁)</t>
    <rPh sb="0" eb="2">
      <t>テンポ</t>
    </rPh>
    <rPh sb="3" eb="5">
      <t>シテン</t>
    </rPh>
    <rPh sb="8" eb="10">
      <t>バンゴウ</t>
    </rPh>
    <rPh sb="12" eb="13">
      <t>ケタ</t>
    </rPh>
    <phoneticPr fontId="14"/>
  </si>
  <si>
    <t>⑤</t>
    <phoneticPr fontId="14"/>
  </si>
  <si>
    <t>預金種別</t>
    <rPh sb="0" eb="2">
      <t>ヨキン</t>
    </rPh>
    <rPh sb="2" eb="4">
      <t>シュベツ</t>
    </rPh>
    <phoneticPr fontId="14"/>
  </si>
  <si>
    <t>⑥</t>
    <phoneticPr fontId="14"/>
  </si>
  <si>
    <t>口座番号(7桁)</t>
    <rPh sb="0" eb="2">
      <t>コウザ</t>
    </rPh>
    <rPh sb="2" eb="4">
      <t>バンゴウ</t>
    </rPh>
    <rPh sb="6" eb="7">
      <t>ケタ</t>
    </rPh>
    <phoneticPr fontId="14"/>
  </si>
  <si>
    <t>⑦</t>
    <phoneticPr fontId="14"/>
  </si>
  <si>
    <t>口座名義(漢字)</t>
    <rPh sb="0" eb="2">
      <t>コウザ</t>
    </rPh>
    <rPh sb="2" eb="4">
      <t>メイギ</t>
    </rPh>
    <rPh sb="5" eb="7">
      <t>カンジ</t>
    </rPh>
    <phoneticPr fontId="14"/>
  </si>
  <si>
    <t>⑧</t>
    <phoneticPr fontId="14"/>
  </si>
  <si>
    <t>入力項目</t>
    <phoneticPr fontId="1"/>
  </si>
  <si>
    <t>禁止文字を追加する際は空白を入れないようご注意ください</t>
    <rPh sb="0" eb="2">
      <t>キンシ</t>
    </rPh>
    <rPh sb="2" eb="4">
      <t>モジ</t>
    </rPh>
    <rPh sb="5" eb="7">
      <t>ツイカ</t>
    </rPh>
    <rPh sb="9" eb="10">
      <t>サイ</t>
    </rPh>
    <rPh sb="11" eb="13">
      <t>クウハク</t>
    </rPh>
    <rPh sb="14" eb="15">
      <t>イ</t>
    </rPh>
    <rPh sb="21" eb="23">
      <t>チュウイ</t>
    </rPh>
    <phoneticPr fontId="1"/>
  </si>
  <si>
    <t>以下の新増設申込件名について、申請内容の取消を依頼いたします。</t>
    <rPh sb="0" eb="2">
      <t>イカ</t>
    </rPh>
    <rPh sb="3" eb="6">
      <t>シンゾウセツ</t>
    </rPh>
    <rPh sb="6" eb="8">
      <t>モウシコミ</t>
    </rPh>
    <rPh sb="8" eb="10">
      <t>ケンメイ</t>
    </rPh>
    <rPh sb="15" eb="17">
      <t>シンセイ</t>
    </rPh>
    <rPh sb="17" eb="19">
      <t>ナイヨウ</t>
    </rPh>
    <rPh sb="20" eb="22">
      <t>トリケシ</t>
    </rPh>
    <rPh sb="23" eb="25">
      <t>イライ</t>
    </rPh>
    <phoneticPr fontId="1"/>
  </si>
  <si>
    <t>・入力した申込番号に誤りがないことを確認のうえ、申し込みます。</t>
    <phoneticPr fontId="1"/>
  </si>
  <si>
    <r>
      <t>上記内容を承諾し、本案件のでんき工事コーナーおよび</t>
    </r>
    <r>
      <rPr>
        <b/>
        <sz val="10"/>
        <color rgb="FFFF0000"/>
        <rFont val="Calibri"/>
        <family val="2"/>
      </rPr>
      <t>Web</t>
    </r>
    <r>
      <rPr>
        <b/>
        <sz val="10"/>
        <color rgb="FFFF0000"/>
        <rFont val="游ゴシック"/>
        <family val="3"/>
        <charset val="128"/>
        <scheme val="minor"/>
      </rPr>
      <t>申込システムの削除について、</t>
    </r>
    <phoneticPr fontId="1"/>
  </si>
  <si>
    <t>一切の異議申し立ては行いません。</t>
  </si>
  <si>
    <r>
      <t>1.でんき工事コーナーに対象の申込</t>
    </r>
    <r>
      <rPr>
        <b/>
        <sz val="10"/>
        <rFont val="游ゴシック"/>
        <family val="3"/>
        <charset val="128"/>
        <scheme val="minor"/>
      </rPr>
      <t>が存在しますか。</t>
    </r>
    <rPh sb="12" eb="14">
      <t>タイショウ</t>
    </rPh>
    <rPh sb="15" eb="17">
      <t>モウシコミソンザイ</t>
    </rPh>
    <phoneticPr fontId="1"/>
  </si>
  <si>
    <t>2.申請者さまの情報をご入力ください。</t>
    <rPh sb="12" eb="14">
      <t>ニュウリョク</t>
    </rPh>
    <phoneticPr fontId="1"/>
  </si>
  <si>
    <r>
      <t>工事店番号およびユーザーＩＤに紐づくご担当者さまを</t>
    </r>
    <r>
      <rPr>
        <sz val="10"/>
        <rFont val="游ゴシック"/>
        <family val="3"/>
        <charset val="128"/>
        <scheme val="minor"/>
      </rPr>
      <t>ご入力ください。</t>
    </r>
    <rPh sb="0" eb="2">
      <t>コウジ</t>
    </rPh>
    <rPh sb="2" eb="3">
      <t>テン</t>
    </rPh>
    <rPh sb="3" eb="5">
      <t>バンゴウ</t>
    </rPh>
    <rPh sb="15" eb="16">
      <t>ヒモ</t>
    </rPh>
    <rPh sb="19" eb="22">
      <t>タントウシャ</t>
    </rPh>
    <rPh sb="26" eb="28">
      <t>ニュウリョク</t>
    </rPh>
    <phoneticPr fontId="1"/>
  </si>
  <si>
    <t>◆以下の項目につきましては、該当される場合のみ入力ください。</t>
    <rPh sb="23" eb="25">
      <t>ニュウリョク</t>
    </rPh>
    <phoneticPr fontId="1"/>
  </si>
  <si>
    <r>
      <t>口座名義(カナ)</t>
    </r>
    <r>
      <rPr>
        <b/>
        <sz val="10"/>
        <rFont val="游ゴシック"/>
        <family val="3"/>
        <charset val="128"/>
        <scheme val="minor"/>
      </rPr>
      <t>※</t>
    </r>
    <rPh sb="0" eb="2">
      <t>コウザ</t>
    </rPh>
    <rPh sb="2" eb="4">
      <t>メイギ</t>
    </rPh>
    <phoneticPr fontId="14"/>
  </si>
  <si>
    <t>※⑧の口座名義(カナ)につきましては金融機関に届出いただいている通りにご入力をお願いいたします。</t>
    <phoneticPr fontId="1"/>
  </si>
  <si>
    <t>（アルファベット・数字の表記も含みます。）</t>
    <phoneticPr fontId="1"/>
  </si>
  <si>
    <t>現在申請されている契約名義上段（漢字）</t>
    <rPh sb="0" eb="2">
      <t>ゲンザイ</t>
    </rPh>
    <rPh sb="2" eb="4">
      <t>シンセイ</t>
    </rPh>
    <rPh sb="9" eb="11">
      <t>ケイヤク</t>
    </rPh>
    <rPh sb="11" eb="13">
      <t>メイギ</t>
    </rPh>
    <rPh sb="13" eb="15">
      <t>ジョウダン</t>
    </rPh>
    <rPh sb="16" eb="18">
      <t>カンジ</t>
    </rPh>
    <phoneticPr fontId="1"/>
  </si>
  <si>
    <t>現在申請されている契約名義下段（漢字）</t>
    <rPh sb="0" eb="2">
      <t>ゲンザイ</t>
    </rPh>
    <rPh sb="2" eb="4">
      <t>シンセイ</t>
    </rPh>
    <rPh sb="9" eb="11">
      <t>ケイヤク</t>
    </rPh>
    <rPh sb="11" eb="13">
      <t>メイギ</t>
    </rPh>
    <rPh sb="13" eb="15">
      <t>ゲダン</t>
    </rPh>
    <rPh sb="16" eb="18">
      <t>カンジ</t>
    </rPh>
    <phoneticPr fontId="1"/>
  </si>
  <si>
    <t>東京電力エナジーパートナー(株)
でんき工事コーナーの「申込番号」11桁の番号</t>
    <rPh sb="0" eb="2">
      <t>トウキョウ</t>
    </rPh>
    <rPh sb="2" eb="4">
      <t>デンリョク</t>
    </rPh>
    <rPh sb="13" eb="16">
      <t>カブ</t>
    </rPh>
    <rPh sb="20" eb="22">
      <t>コウジ</t>
    </rPh>
    <rPh sb="28" eb="30">
      <t>モウシコミ</t>
    </rPh>
    <rPh sb="30" eb="32">
      <t>バンゴウ</t>
    </rPh>
    <rPh sb="35" eb="36">
      <t>ケタ</t>
    </rPh>
    <rPh sb="37" eb="39">
      <t>バンゴウ</t>
    </rPh>
    <phoneticPr fontId="1"/>
  </si>
  <si>
    <t>東京電力パワーグリッド(株)
Ｗｅｂ申込システムの「託送申込番号」13桁の番号</t>
    <rPh sb="0" eb="4">
      <t>トウキョウデンリョク</t>
    </rPh>
    <rPh sb="11" eb="14">
      <t>カブ</t>
    </rPh>
    <rPh sb="26" eb="28">
      <t>タクソウ</t>
    </rPh>
    <phoneticPr fontId="1"/>
  </si>
  <si>
    <t>東京電力パワーグリッド(株)より付与されている
電気工事店登録番号（ハイフンなし７桁）</t>
    <phoneticPr fontId="1"/>
  </si>
  <si>
    <t>32510000000</t>
  </si>
  <si>
    <t>東電　太郎</t>
  </si>
  <si>
    <t>電気　一郎</t>
  </si>
  <si>
    <t>090-1111-0000</t>
  </si>
  <si>
    <t>取消申込書</t>
    <rPh sb="0" eb="2">
      <t>トリケシ</t>
    </rPh>
    <rPh sb="2" eb="4">
      <t>モウシコミ</t>
    </rPh>
    <phoneticPr fontId="1"/>
  </si>
  <si>
    <t>【低圧】</t>
    <phoneticPr fontId="1"/>
  </si>
  <si>
    <t>1次申請変更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</si>
</sst>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18"/>
      <color theme="1"/>
      <name val="游ゴシック"/>
      <family val="2"/>
      <charset val="128"/>
      <scheme val="minor"/>
    </font>
    <font>
      <b/>
      <u/>
      <sz val="13"/>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sz val="11"/>
      <name val="游ゴシック"/>
      <family val="3"/>
      <charset val="128"/>
      <scheme val="minor"/>
    </font>
    <font>
      <b/>
      <sz val="18"/>
      <color theme="1"/>
      <name val="游ゴシック"/>
      <family val="3"/>
      <charset val="128"/>
      <scheme val="minor"/>
    </font>
    <font>
      <b/>
      <sz val="10"/>
      <color rgb="FFFF0000"/>
      <name val="游ゴシック"/>
      <family val="3"/>
      <charset val="128"/>
      <scheme val="minor"/>
    </font>
    <font>
      <sz val="11"/>
      <color theme="1"/>
      <name val="游ゴシック"/>
      <family val="2"/>
      <charset val="128"/>
      <scheme val="minor"/>
    </font>
    <font>
      <sz val="6"/>
      <name val="游ゴシック"/>
      <family val="3"/>
      <charset val="128"/>
      <scheme val="minor"/>
    </font>
    <font>
      <sz val="12"/>
      <color theme="1"/>
      <name val="游ゴシック"/>
      <family val="3"/>
      <charset val="128"/>
      <scheme val="minor"/>
    </font>
    <font>
      <sz val="6"/>
      <name val="ＭＳ Ｐゴシック"/>
      <family val="3"/>
      <charset val="128"/>
    </font>
    <font>
      <sz val="12"/>
      <color rgb="FFFF0000"/>
      <name val="游ゴシック"/>
      <family val="3"/>
      <charset val="128"/>
      <scheme val="minor"/>
    </font>
    <font>
      <sz val="11"/>
      <color theme="0"/>
      <name val="游ゴシック"/>
      <family val="3"/>
      <charset val="128"/>
      <scheme val="minor"/>
    </font>
    <font>
      <sz val="6"/>
      <color theme="0"/>
      <name val="游ゴシック"/>
      <family val="3"/>
      <charset val="128"/>
      <scheme val="minor"/>
    </font>
    <font>
      <sz val="11"/>
      <color theme="1"/>
      <name val="游ゴシック"/>
      <family val="3"/>
      <charset val="128"/>
      <scheme val="minor"/>
    </font>
    <font>
      <sz val="20"/>
      <name val="游ゴシック"/>
      <family val="3"/>
      <charset val="128"/>
      <scheme val="minor"/>
    </font>
    <font>
      <strike/>
      <sz val="10"/>
      <color rgb="FF7030A0"/>
      <name val="游ゴシック"/>
      <family val="2"/>
      <charset val="128"/>
      <scheme val="minor"/>
    </font>
    <font>
      <b/>
      <sz val="10"/>
      <color theme="0"/>
      <name val="游ゴシック"/>
      <family val="3"/>
      <charset val="128"/>
      <scheme val="minor"/>
    </font>
    <font>
      <b/>
      <sz val="10"/>
      <color rgb="FFFF0000"/>
      <name val="Calibri"/>
      <family val="2"/>
    </font>
    <font>
      <b/>
      <sz val="10"/>
      <color theme="1"/>
      <name val="游ゴシック"/>
      <family val="3"/>
      <charset val="128"/>
      <scheme val="minor"/>
    </font>
    <font>
      <b/>
      <sz val="10"/>
      <name val="游ゴシック"/>
      <family val="3"/>
      <charset val="128"/>
      <scheme val="minor"/>
    </font>
    <font>
      <u/>
      <sz val="10"/>
      <color theme="1"/>
      <name val="游ゴシック"/>
      <family val="3"/>
      <charset val="128"/>
      <scheme val="minor"/>
    </font>
    <font>
      <sz val="10"/>
      <name val="游ゴシック"/>
      <family val="3"/>
      <charset val="128"/>
      <scheme val="minor"/>
    </font>
    <font>
      <sz val="10"/>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0"/>
      <color rgb="FFFF0000"/>
      <name val="游ゴシック"/>
      <family val="2"/>
      <charset val="128"/>
      <scheme val="minor"/>
    </font>
    <font>
      <b/>
      <sz val="12"/>
      <color rgb="FFFF0000"/>
      <name val="游ゴシック"/>
      <family val="3"/>
      <charset val="128"/>
      <scheme val="minor"/>
    </font>
    <font>
      <sz val="16"/>
      <color theme="1"/>
      <name val="游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alignment vertical="center"/>
    </xf>
    <xf numFmtId="0" fontId="11" fillId="0" borderId="0">
      <alignment vertical="center"/>
    </xf>
  </cellStyleXfs>
  <cellXfs count="126">
    <xf numFmtId="0" fontId="0" fillId="0" borderId="0" xfId="0">
      <alignment vertical="center"/>
    </xf>
    <xf numFmtId="0" fontId="0" fillId="0" borderId="0" xfId="0" applyProtection="1">
      <alignment vertical="center"/>
    </xf>
    <xf numFmtId="0" fontId="6" fillId="0" borderId="0" xfId="0" applyFont="1" applyAlignment="1" applyProtection="1">
      <alignment vertical="center"/>
    </xf>
    <xf numFmtId="0" fontId="3" fillId="0" borderId="0" xfId="0" applyFont="1" applyBorder="1" applyProtection="1">
      <alignment vertical="center"/>
    </xf>
    <xf numFmtId="0" fontId="9" fillId="0" borderId="0" xfId="0" applyFont="1" applyBorder="1" applyProtection="1">
      <alignment vertical="center"/>
    </xf>
    <xf numFmtId="0" fontId="0" fillId="0" borderId="0" xfId="0" applyBorder="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horizontal="left" vertical="center"/>
    </xf>
    <xf numFmtId="0" fontId="7" fillId="0" borderId="0" xfId="0" applyFont="1" applyProtection="1">
      <alignment vertical="center"/>
    </xf>
    <xf numFmtId="0" fontId="11" fillId="0" borderId="0" xfId="1">
      <alignment vertical="center"/>
    </xf>
    <xf numFmtId="0" fontId="11" fillId="0" borderId="0" xfId="1" applyFont="1">
      <alignment vertical="center"/>
    </xf>
    <xf numFmtId="0" fontId="0" fillId="0" borderId="0" xfId="1" applyFont="1">
      <alignment vertical="center"/>
    </xf>
    <xf numFmtId="0" fontId="7" fillId="0" borderId="0" xfId="0" applyFont="1" applyAlignment="1" applyProtection="1">
      <alignment vertical="center"/>
    </xf>
    <xf numFmtId="0" fontId="3" fillId="0" borderId="4" xfId="0" applyFont="1" applyBorder="1"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7" xfId="0" applyBorder="1" applyProtection="1">
      <alignment vertical="center"/>
    </xf>
    <xf numFmtId="0" fontId="9" fillId="0" borderId="8" xfId="0" applyFont="1" applyBorder="1" applyProtection="1">
      <alignment vertical="center"/>
    </xf>
    <xf numFmtId="0" fontId="0" fillId="0" borderId="9" xfId="0" applyBorder="1" applyProtection="1">
      <alignment vertical="center"/>
    </xf>
    <xf numFmtId="0" fontId="0" fillId="0" borderId="10" xfId="0" applyBorder="1" applyProtection="1">
      <alignment vertical="center"/>
    </xf>
    <xf numFmtId="0" fontId="2" fillId="0" borderId="0" xfId="0" applyFont="1">
      <alignment vertical="center"/>
    </xf>
    <xf numFmtId="0" fontId="0" fillId="0" borderId="6" xfId="0" applyBorder="1" applyProtection="1">
      <alignment vertical="center"/>
    </xf>
    <xf numFmtId="0" fontId="16" fillId="0" borderId="0" xfId="0" applyFont="1" applyProtection="1">
      <alignment vertical="center"/>
    </xf>
    <xf numFmtId="0" fontId="17" fillId="0" borderId="0" xfId="0" applyFont="1" applyAlignment="1" applyProtection="1">
      <alignment horizontal="left" vertical="center" wrapText="1" shrinkToFit="1"/>
    </xf>
    <xf numFmtId="0" fontId="7" fillId="0" borderId="0" xfId="0" applyFont="1">
      <alignment vertical="center"/>
    </xf>
    <xf numFmtId="0" fontId="18" fillId="0" borderId="0" xfId="0" applyFont="1">
      <alignment vertical="center"/>
    </xf>
    <xf numFmtId="0" fontId="6" fillId="0" borderId="0" xfId="0" applyFont="1" applyProtection="1">
      <alignment vertical="center"/>
    </xf>
    <xf numFmtId="0" fontId="20" fillId="0" borderId="0" xfId="0" applyFont="1" applyProtection="1">
      <alignment vertical="center"/>
    </xf>
    <xf numFmtId="0" fontId="6" fillId="0" borderId="0" xfId="0" applyFont="1" applyBorder="1" applyProtection="1">
      <alignment vertical="center"/>
    </xf>
    <xf numFmtId="0" fontId="21" fillId="3" borderId="0" xfId="0" applyFont="1" applyFill="1" applyBorder="1" applyProtection="1">
      <alignment vertical="center"/>
    </xf>
    <xf numFmtId="0" fontId="10" fillId="0" borderId="3" xfId="0" applyFont="1" applyBorder="1">
      <alignment vertical="center"/>
    </xf>
    <xf numFmtId="0" fontId="10" fillId="0" borderId="6" xfId="0" applyFont="1" applyBorder="1">
      <alignment vertical="center"/>
    </xf>
    <xf numFmtId="0" fontId="10" fillId="0" borderId="0" xfId="0" applyFont="1" applyBorder="1">
      <alignment vertical="center"/>
    </xf>
    <xf numFmtId="0" fontId="10" fillId="0" borderId="9" xfId="0" applyFont="1" applyBorder="1">
      <alignment vertical="center"/>
    </xf>
    <xf numFmtId="0" fontId="23" fillId="0" borderId="0" xfId="0" applyFont="1" applyAlignment="1" applyProtection="1">
      <alignment vertical="center"/>
    </xf>
    <xf numFmtId="0" fontId="25" fillId="0" borderId="0" xfId="0" applyFont="1" applyProtection="1">
      <alignment vertical="center"/>
    </xf>
    <xf numFmtId="0" fontId="24" fillId="0" borderId="0" xfId="0" applyFont="1" applyProtection="1">
      <alignment vertical="center"/>
    </xf>
    <xf numFmtId="0" fontId="6" fillId="0" borderId="0" xfId="0" applyFont="1">
      <alignment vertical="center"/>
    </xf>
    <xf numFmtId="0" fontId="5" fillId="0" borderId="0" xfId="0" applyFont="1">
      <alignment vertical="center"/>
    </xf>
    <xf numFmtId="0" fontId="6" fillId="0" borderId="14" xfId="0" applyFont="1" applyBorder="1" applyAlignment="1" applyProtection="1">
      <alignment horizontal="center" vertical="center" wrapText="1" shrinkToFit="1"/>
      <protection hidden="1"/>
    </xf>
    <xf numFmtId="0" fontId="6" fillId="0" borderId="18" xfId="0" applyFont="1" applyBorder="1" applyAlignment="1" applyProtection="1">
      <alignment horizontal="center" vertical="center" wrapText="1" shrinkToFit="1"/>
      <protection hidden="1"/>
    </xf>
    <xf numFmtId="0" fontId="6" fillId="0" borderId="0" xfId="0" applyFont="1" applyBorder="1" applyAlignment="1" applyProtection="1">
      <alignment horizontal="left" vertical="center"/>
      <protection hidden="1"/>
    </xf>
    <xf numFmtId="0" fontId="5" fillId="0" borderId="0" xfId="0" applyFont="1" applyBorder="1" applyAlignment="1" applyProtection="1">
      <alignment horizontal="left" vertical="center" shrinkToFit="1"/>
      <protection hidden="1"/>
    </xf>
    <xf numFmtId="0" fontId="5" fillId="0" borderId="0" xfId="0" applyFont="1" applyFill="1" applyBorder="1" applyAlignment="1" applyProtection="1">
      <alignment horizontal="left" vertical="center"/>
      <protection hidden="1"/>
    </xf>
    <xf numFmtId="0" fontId="5" fillId="0" borderId="0" xfId="0" applyFont="1" applyProtection="1">
      <alignment vertical="center"/>
    </xf>
    <xf numFmtId="0" fontId="27" fillId="0" borderId="0" xfId="0" applyFont="1" applyProtection="1">
      <alignment vertical="center"/>
    </xf>
    <xf numFmtId="0" fontId="27" fillId="0" borderId="0" xfId="0" applyFont="1" applyAlignment="1" applyProtection="1">
      <alignment horizontal="left" vertical="center" wrapText="1" shrinkToFit="1"/>
    </xf>
    <xf numFmtId="0" fontId="0" fillId="0" borderId="0" xfId="0" applyProtection="1">
      <alignment vertical="center"/>
      <protection locked="0"/>
    </xf>
    <xf numFmtId="0" fontId="9" fillId="0" borderId="6" xfId="0" applyFont="1" applyBorder="1" applyProtection="1">
      <alignment vertical="center"/>
      <protection locked="0"/>
    </xf>
    <xf numFmtId="0" fontId="0" fillId="0" borderId="0" xfId="0" applyFont="1" applyAlignment="1" applyProtection="1">
      <alignment vertical="center"/>
      <protection locked="0"/>
    </xf>
    <xf numFmtId="0" fontId="4" fillId="0" borderId="0" xfId="0" applyFont="1" applyProtection="1">
      <alignment vertical="center"/>
      <protection locked="0"/>
    </xf>
    <xf numFmtId="0" fontId="17" fillId="0" borderId="0" xfId="0" applyFont="1" applyBorder="1" applyProtection="1">
      <alignment vertical="center"/>
      <protection locked="0"/>
    </xf>
    <xf numFmtId="0" fontId="10" fillId="0" borderId="3" xfId="0" applyFont="1" applyBorder="1" applyProtection="1">
      <alignment vertical="center"/>
    </xf>
    <xf numFmtId="0" fontId="10" fillId="0" borderId="6" xfId="0" applyFont="1" applyBorder="1" applyProtection="1">
      <alignment vertical="center"/>
    </xf>
    <xf numFmtId="0" fontId="17" fillId="0" borderId="0" xfId="0" applyFont="1" applyBorder="1" applyProtection="1">
      <alignment vertical="center"/>
    </xf>
    <xf numFmtId="0" fontId="9" fillId="0" borderId="6" xfId="0" applyFont="1" applyBorder="1" applyProtection="1">
      <alignment vertical="center"/>
    </xf>
    <xf numFmtId="0" fontId="10" fillId="0" borderId="0" xfId="0" applyFont="1" applyBorder="1" applyProtection="1">
      <alignment vertical="center"/>
    </xf>
    <xf numFmtId="0" fontId="10" fillId="0" borderId="9" xfId="0" applyFont="1" applyBorder="1" applyProtection="1">
      <alignment vertical="center"/>
    </xf>
    <xf numFmtId="0" fontId="0" fillId="0" borderId="0" xfId="0" applyFont="1" applyAlignment="1" applyProtection="1">
      <alignment vertical="center"/>
    </xf>
    <xf numFmtId="0" fontId="4" fillId="0" borderId="0" xfId="0" applyFont="1" applyProtection="1">
      <alignment vertical="center"/>
    </xf>
    <xf numFmtId="0" fontId="15" fillId="0" borderId="0" xfId="0" applyFont="1" applyProtection="1">
      <alignment vertical="center"/>
    </xf>
    <xf numFmtId="0" fontId="18" fillId="0" borderId="0" xfId="0" applyFont="1" applyProtection="1">
      <alignment vertical="center"/>
    </xf>
    <xf numFmtId="0" fontId="2" fillId="0" borderId="0" xfId="0" applyFont="1" applyProtection="1">
      <alignment vertical="center"/>
    </xf>
    <xf numFmtId="49" fontId="16" fillId="0" borderId="0" xfId="0" applyNumberFormat="1" applyFont="1" applyProtection="1">
      <alignment vertical="center"/>
      <protection locked="0"/>
    </xf>
    <xf numFmtId="0" fontId="29" fillId="0" borderId="0" xfId="0" applyFont="1" applyProtection="1">
      <alignment vertical="center"/>
      <protection locked="0"/>
    </xf>
    <xf numFmtId="0" fontId="28" fillId="0" borderId="0" xfId="0" applyFont="1" applyProtection="1">
      <alignment vertical="center"/>
      <protection locked="0"/>
    </xf>
    <xf numFmtId="0" fontId="30" fillId="0" borderId="0" xfId="0" applyFont="1" applyProtection="1">
      <alignment vertical="center"/>
      <protection locked="0"/>
    </xf>
    <xf numFmtId="0" fontId="23" fillId="0" borderId="0" xfId="0" applyFont="1">
      <alignment vertical="center"/>
    </xf>
    <xf numFmtId="0" fontId="31" fillId="0" borderId="0" xfId="0" applyFont="1" applyAlignment="1" applyProtection="1">
      <alignment horizontal="left"/>
    </xf>
    <xf numFmtId="0" fontId="32" fillId="0" borderId="0" xfId="0" applyFont="1" applyAlignment="1" applyProtection="1">
      <alignment horizontal="center" vertical="center"/>
    </xf>
    <xf numFmtId="0" fontId="31" fillId="0" borderId="0" xfId="0" applyFont="1" applyProtection="1">
      <alignment vertical="center"/>
      <protection locked="0"/>
    </xf>
    <xf numFmtId="0" fontId="5" fillId="0" borderId="2" xfId="0" applyFont="1" applyBorder="1" applyAlignment="1" applyProtection="1">
      <alignment horizontal="left" vertical="center" wrapText="1"/>
    </xf>
    <xf numFmtId="49" fontId="0" fillId="0" borderId="2" xfId="0" applyNumberFormat="1" applyBorder="1" applyAlignment="1" applyProtection="1">
      <alignment horizontal="center" vertical="center"/>
      <protection locked="0"/>
    </xf>
    <xf numFmtId="0" fontId="5" fillId="0" borderId="2" xfId="0" applyFont="1" applyBorder="1" applyAlignment="1" applyProtection="1">
      <alignment horizontal="left" vertical="center"/>
    </xf>
    <xf numFmtId="49" fontId="8" fillId="0" borderId="2" xfId="0" applyNumberFormat="1" applyFont="1" applyBorder="1" applyAlignment="1" applyProtection="1">
      <alignment horizontal="center" vertical="center"/>
      <protection locked="0"/>
    </xf>
    <xf numFmtId="0" fontId="5" fillId="0" borderId="29" xfId="0" applyFont="1" applyBorder="1" applyAlignment="1" applyProtection="1">
      <alignment horizontal="left" vertical="center" wrapText="1"/>
    </xf>
    <xf numFmtId="0" fontId="5" fillId="0" borderId="29" xfId="0" applyFont="1" applyBorder="1" applyAlignment="1" applyProtection="1">
      <alignment horizontal="left" vertical="center"/>
    </xf>
    <xf numFmtId="49" fontId="8" fillId="0" borderId="34" xfId="0" applyNumberFormat="1" applyFont="1" applyBorder="1" applyAlignment="1" applyProtection="1">
      <alignment horizontal="center" vertical="center"/>
      <protection locked="0"/>
    </xf>
    <xf numFmtId="49" fontId="8" fillId="0" borderId="35"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0" fontId="8" fillId="0" borderId="0" xfId="0" applyFont="1" applyAlignment="1" applyProtection="1">
      <alignment horizontal="center" vertical="center"/>
      <protection locked="0"/>
    </xf>
    <xf numFmtId="0" fontId="26" fillId="0" borderId="0" xfId="0" applyFont="1" applyBorder="1" applyAlignment="1" applyProtection="1">
      <alignment horizontal="left" vertical="center" wrapText="1"/>
      <protection locked="0"/>
    </xf>
    <xf numFmtId="0" fontId="19" fillId="0" borderId="0" xfId="0" applyFont="1" applyAlignment="1" applyProtection="1">
      <alignment horizontal="center" vertical="center"/>
    </xf>
    <xf numFmtId="0" fontId="5" fillId="0" borderId="19" xfId="0" applyFont="1" applyBorder="1" applyAlignment="1" applyProtection="1">
      <alignment horizontal="center" vertical="center" shrinkToFit="1"/>
      <protection hidden="1"/>
    </xf>
    <xf numFmtId="0" fontId="5" fillId="0" borderId="20" xfId="0" applyFont="1" applyBorder="1" applyAlignment="1" applyProtection="1">
      <alignment horizontal="center" vertical="center" shrinkToFit="1"/>
      <protection hidden="1"/>
    </xf>
    <xf numFmtId="0" fontId="5" fillId="2" borderId="11" xfId="0" applyFont="1" applyFill="1" applyBorder="1" applyAlignment="1" applyProtection="1">
      <alignment horizontal="center" vertical="center"/>
      <protection hidden="1"/>
    </xf>
    <xf numFmtId="0" fontId="5" fillId="2" borderId="12" xfId="0" applyFont="1" applyFill="1" applyBorder="1" applyAlignment="1" applyProtection="1">
      <alignment horizontal="center" vertical="center"/>
      <protection hidden="1"/>
    </xf>
    <xf numFmtId="0" fontId="5" fillId="2" borderId="13" xfId="0" applyFont="1" applyFill="1" applyBorder="1" applyAlignment="1" applyProtection="1">
      <alignment horizontal="center" vertical="center"/>
      <protection hidden="1"/>
    </xf>
    <xf numFmtId="49" fontId="13" fillId="0" borderId="21" xfId="0" applyNumberFormat="1" applyFont="1" applyBorder="1" applyAlignment="1" applyProtection="1">
      <alignment horizontal="center" vertical="center" shrinkToFit="1"/>
      <protection locked="0" hidden="1"/>
    </xf>
    <xf numFmtId="49" fontId="13" fillId="0" borderId="22" xfId="0" applyNumberFormat="1" applyFont="1" applyBorder="1" applyAlignment="1" applyProtection="1">
      <alignment horizontal="center" vertical="center" shrinkToFit="1"/>
      <protection locked="0" hidden="1"/>
    </xf>
    <xf numFmtId="49" fontId="13" fillId="0" borderId="23" xfId="0" applyNumberFormat="1" applyFont="1" applyBorder="1" applyAlignment="1" applyProtection="1">
      <alignment horizontal="center" vertical="center" shrinkToFit="1"/>
      <protection locked="0" hidden="1"/>
    </xf>
    <xf numFmtId="49" fontId="13" fillId="0" borderId="24" xfId="0" applyNumberFormat="1" applyFont="1" applyBorder="1" applyAlignment="1" applyProtection="1">
      <alignment horizontal="center" vertical="center" shrinkToFit="1"/>
      <protection locked="0" hidden="1"/>
    </xf>
    <xf numFmtId="49" fontId="13" fillId="0" borderId="25" xfId="0" applyNumberFormat="1" applyFont="1" applyBorder="1" applyAlignment="1" applyProtection="1">
      <alignment horizontal="center" vertical="center" shrinkToFit="1"/>
      <protection locked="0" hidden="1"/>
    </xf>
    <xf numFmtId="49" fontId="13" fillId="0" borderId="17" xfId="0" applyNumberFormat="1" applyFont="1" applyBorder="1" applyAlignment="1" applyProtection="1">
      <alignment horizontal="center" vertical="center" shrinkToFit="1"/>
      <protection locked="0" hidden="1"/>
    </xf>
    <xf numFmtId="49" fontId="13" fillId="0" borderId="26" xfId="0" applyNumberFormat="1" applyFont="1" applyBorder="1" applyAlignment="1" applyProtection="1">
      <alignment horizontal="center" vertical="center" shrinkToFit="1"/>
      <protection locked="0" hidden="1"/>
    </xf>
    <xf numFmtId="49" fontId="13" fillId="0" borderId="27" xfId="0" applyNumberFormat="1" applyFont="1" applyBorder="1" applyAlignment="1" applyProtection="1">
      <alignment horizontal="center" vertical="center" shrinkToFit="1"/>
      <protection locked="0" hidden="1"/>
    </xf>
    <xf numFmtId="49" fontId="13" fillId="0" borderId="28" xfId="0" applyNumberFormat="1" applyFont="1" applyBorder="1" applyAlignment="1" applyProtection="1">
      <alignment horizontal="center" vertical="center" shrinkToFit="1"/>
      <protection locked="0" hidden="1"/>
    </xf>
    <xf numFmtId="0" fontId="5" fillId="0" borderId="15" xfId="0" applyFont="1" applyBorder="1" applyAlignment="1" applyProtection="1">
      <alignment horizontal="center" vertical="center" shrinkToFit="1"/>
      <protection hidden="1"/>
    </xf>
    <xf numFmtId="0" fontId="5" fillId="0" borderId="16" xfId="0" applyFont="1" applyBorder="1" applyAlignment="1" applyProtection="1">
      <alignment horizontal="center" vertical="center" shrinkToFit="1"/>
      <protection hidden="1"/>
    </xf>
    <xf numFmtId="0" fontId="28" fillId="0" borderId="2" xfId="0" applyFont="1" applyBorder="1" applyAlignment="1" applyProtection="1">
      <alignment horizontal="center" vertical="center"/>
    </xf>
    <xf numFmtId="49" fontId="28" fillId="0" borderId="2" xfId="0" applyNumberFormat="1" applyFont="1" applyBorder="1" applyAlignment="1" applyProtection="1">
      <alignment horizontal="center" vertical="center"/>
    </xf>
    <xf numFmtId="49" fontId="0" fillId="0" borderId="2" xfId="0" applyNumberFormat="1" applyBorder="1" applyAlignment="1" applyProtection="1">
      <alignment horizontal="center" vertical="center"/>
    </xf>
    <xf numFmtId="0" fontId="0" fillId="0" borderId="2" xfId="0" applyBorder="1" applyAlignment="1" applyProtection="1">
      <alignment horizontal="center" vertical="center"/>
    </xf>
    <xf numFmtId="49" fontId="8" fillId="0" borderId="34" xfId="0" applyNumberFormat="1" applyFont="1" applyBorder="1" applyAlignment="1" applyProtection="1">
      <alignment horizontal="center" vertical="center"/>
    </xf>
    <xf numFmtId="49" fontId="8" fillId="0" borderId="35" xfId="0" applyNumberFormat="1" applyFont="1" applyBorder="1" applyAlignment="1" applyProtection="1">
      <alignment horizontal="center" vertical="center"/>
    </xf>
    <xf numFmtId="49" fontId="8" fillId="0" borderId="36" xfId="0" applyNumberFormat="1" applyFont="1" applyBorder="1" applyAlignment="1" applyProtection="1">
      <alignment horizontal="center" vertical="center"/>
    </xf>
    <xf numFmtId="0" fontId="5" fillId="0" borderId="30" xfId="0" applyFont="1" applyBorder="1" applyAlignment="1" applyProtection="1">
      <alignment horizontal="left" vertical="center" wrapText="1"/>
    </xf>
    <xf numFmtId="0" fontId="5" fillId="0" borderId="31" xfId="0" applyFont="1" applyBorder="1" applyAlignment="1" applyProtection="1">
      <alignment horizontal="left" vertical="center"/>
    </xf>
    <xf numFmtId="49" fontId="28" fillId="0" borderId="32" xfId="0" applyNumberFormat="1" applyFont="1" applyBorder="1" applyAlignment="1" applyProtection="1">
      <alignment horizontal="center" vertical="center"/>
    </xf>
    <xf numFmtId="49" fontId="28" fillId="0" borderId="31" xfId="0" applyNumberFormat="1" applyFont="1" applyBorder="1" applyAlignment="1" applyProtection="1">
      <alignment horizontal="center" vertical="center"/>
    </xf>
    <xf numFmtId="49" fontId="28" fillId="0" borderId="33" xfId="0" applyNumberFormat="1" applyFont="1" applyBorder="1"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center" vertical="center"/>
    </xf>
    <xf numFmtId="49" fontId="13" fillId="0" borderId="21" xfId="0" applyNumberFormat="1" applyFont="1" applyBorder="1" applyAlignment="1" applyProtection="1">
      <alignment horizontal="center" vertical="center" shrinkToFit="1"/>
      <protection hidden="1"/>
    </xf>
    <xf numFmtId="49" fontId="13" fillId="0" borderId="22" xfId="0" applyNumberFormat="1" applyFont="1" applyBorder="1" applyAlignment="1" applyProtection="1">
      <alignment horizontal="center" vertical="center" shrinkToFit="1"/>
      <protection hidden="1"/>
    </xf>
    <xf numFmtId="49" fontId="13" fillId="0" borderId="23" xfId="0" applyNumberFormat="1" applyFont="1" applyBorder="1" applyAlignment="1" applyProtection="1">
      <alignment horizontal="center" vertical="center" shrinkToFit="1"/>
      <protection hidden="1"/>
    </xf>
    <xf numFmtId="49" fontId="13" fillId="0" borderId="24" xfId="0" applyNumberFormat="1" applyFont="1" applyBorder="1" applyAlignment="1" applyProtection="1">
      <alignment horizontal="center" vertical="center" shrinkToFit="1"/>
      <protection hidden="1"/>
    </xf>
    <xf numFmtId="49" fontId="13" fillId="0" borderId="25" xfId="0" applyNumberFormat="1" applyFont="1" applyBorder="1" applyAlignment="1" applyProtection="1">
      <alignment horizontal="center" vertical="center" shrinkToFit="1"/>
      <protection hidden="1"/>
    </xf>
    <xf numFmtId="49" fontId="13" fillId="0" borderId="17" xfId="0" applyNumberFormat="1" applyFont="1" applyBorder="1" applyAlignment="1" applyProtection="1">
      <alignment horizontal="center" vertical="center" shrinkToFit="1"/>
      <protection hidden="1"/>
    </xf>
    <xf numFmtId="49" fontId="13" fillId="0" borderId="26" xfId="0" applyNumberFormat="1" applyFont="1" applyBorder="1" applyAlignment="1" applyProtection="1">
      <alignment horizontal="center" vertical="center" shrinkToFit="1"/>
      <protection hidden="1"/>
    </xf>
    <xf numFmtId="49" fontId="13" fillId="0" borderId="27" xfId="0" applyNumberFormat="1" applyFont="1" applyBorder="1" applyAlignment="1" applyProtection="1">
      <alignment horizontal="center" vertical="center" shrinkToFit="1"/>
      <protection hidden="1"/>
    </xf>
    <xf numFmtId="49" fontId="13" fillId="0" borderId="28" xfId="0" applyNumberFormat="1" applyFont="1" applyBorder="1" applyAlignment="1" applyProtection="1">
      <alignment horizontal="center" vertical="center" shrinkToFit="1"/>
      <protection hidden="1"/>
    </xf>
  </cellXfs>
  <cellStyles count="2">
    <cellStyle name="標準" xfId="0" builtinId="0"/>
    <cellStyle name="標準 2" xfId="1" xr:uid="{89E9ECB9-0E0D-4FB1-BF81-B8FA47D400A7}"/>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888FB"/>
      <color rgb="FF25E3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A$22"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CheckBox" fmlaLink="$A$15" noThreeD="1"/>
</file>

<file path=xl/ctrlProps/ctrlProp5.xml><?xml version="1.0" encoding="utf-8"?>
<formControlPr xmlns="http://schemas.microsoft.com/office/spreadsheetml/2009/9/main" objectType="Radio" checked="Checked" firstButton="1" fmlaLink="$A$22"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8.xml><?xml version="1.0" encoding="utf-8"?>
<formControlPr xmlns="http://schemas.microsoft.com/office/spreadsheetml/2009/9/main" objectType="CheckBox" checked="Checked" fmlaLink="$A$15"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177800</xdr:colOff>
          <xdr:row>21</xdr:row>
          <xdr:rowOff>25400</xdr:rowOff>
        </xdr:from>
        <xdr:to>
          <xdr:col>1</xdr:col>
          <xdr:colOff>444500</xdr:colOff>
          <xdr:row>21</xdr:row>
          <xdr:rowOff>228600</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22</xdr:row>
          <xdr:rowOff>25400</xdr:rowOff>
        </xdr:from>
        <xdr:to>
          <xdr:col>1</xdr:col>
          <xdr:colOff>444500</xdr:colOff>
          <xdr:row>22</xdr:row>
          <xdr:rowOff>228600</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23</xdr:row>
          <xdr:rowOff>25400</xdr:rowOff>
        </xdr:from>
        <xdr:to>
          <xdr:col>1</xdr:col>
          <xdr:colOff>444500</xdr:colOff>
          <xdr:row>23</xdr:row>
          <xdr:rowOff>228600</xdr:rowOff>
        </xdr:to>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14</xdr:row>
          <xdr:rowOff>31750</xdr:rowOff>
        </xdr:from>
        <xdr:to>
          <xdr:col>1</xdr:col>
          <xdr:colOff>495300</xdr:colOff>
          <xdr:row>15</xdr:row>
          <xdr:rowOff>38100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962025</xdr:colOff>
      <xdr:row>29</xdr:row>
      <xdr:rowOff>57150</xdr:rowOff>
    </xdr:from>
    <xdr:to>
      <xdr:col>10</xdr:col>
      <xdr:colOff>2341245</xdr:colOff>
      <xdr:row>31</xdr:row>
      <xdr:rowOff>81915</xdr:rowOff>
    </xdr:to>
    <xdr:sp macro="" textlink="">
      <xdr:nvSpPr>
        <xdr:cNvPr id="7" name="吹き出し: 線 6">
          <a:extLst>
            <a:ext uri="{FF2B5EF4-FFF2-40B4-BE49-F238E27FC236}">
              <a16:creationId xmlns:a16="http://schemas.microsoft.com/office/drawing/2014/main" id="{00000000-0008-0000-0000-000007000000}"/>
            </a:ext>
          </a:extLst>
        </xdr:cNvPr>
        <xdr:cNvSpPr/>
      </xdr:nvSpPr>
      <xdr:spPr>
        <a:xfrm>
          <a:off x="3524250" y="7315200"/>
          <a:ext cx="5817870" cy="996315"/>
        </a:xfrm>
        <a:prstGeom prst="borderCallout1">
          <a:avLst>
            <a:gd name="adj1" fmla="val 90062"/>
            <a:gd name="adj2" fmla="val -1321"/>
            <a:gd name="adj3" fmla="val 140231"/>
            <a:gd name="adj4" fmla="val -468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注意</a:t>
          </a:r>
          <a:r>
            <a:rPr kumimoji="1" lang="en-US" altLang="ja-JP" sz="1000" b="1">
              <a:solidFill>
                <a:sysClr val="windowText" lastClr="000000"/>
              </a:solidFill>
              <a:latin typeface="+mn-ea"/>
              <a:ea typeface="+mn-ea"/>
            </a:rPr>
            <a:t>】</a:t>
          </a:r>
        </a:p>
        <a:p>
          <a:pPr algn="l"/>
          <a:r>
            <a:rPr kumimoji="1" lang="ja-JP" altLang="en-US" sz="1000" b="0">
              <a:solidFill>
                <a:sysClr val="windowText" lastClr="000000"/>
              </a:solidFill>
              <a:latin typeface="+mn-ea"/>
              <a:ea typeface="+mn-ea"/>
            </a:rPr>
            <a:t>入力された東京電力パワーグリッド（株）の電気工事店登録番号もしくは、でんき工事コーナーにログインするためのユーザー</a:t>
          </a:r>
          <a:r>
            <a:rPr kumimoji="1" lang="en-US" altLang="ja-JP" sz="1000" b="0">
              <a:solidFill>
                <a:sysClr val="windowText" lastClr="000000"/>
              </a:solidFill>
              <a:latin typeface="+mn-ea"/>
              <a:ea typeface="+mn-ea"/>
            </a:rPr>
            <a:t>ID</a:t>
          </a:r>
          <a:r>
            <a:rPr kumimoji="1" lang="ja-JP" altLang="en-US" sz="1000" b="0">
              <a:solidFill>
                <a:sysClr val="windowText" lastClr="000000"/>
              </a:solidFill>
              <a:latin typeface="+mn-ea"/>
              <a:ea typeface="+mn-ea"/>
            </a:rPr>
            <a:t>は、</a:t>
          </a:r>
          <a:r>
            <a:rPr kumimoji="1" lang="ja-JP" altLang="en-US" sz="1000" b="1" u="sng">
              <a:solidFill>
                <a:sysClr val="windowText" lastClr="000000"/>
              </a:solidFill>
              <a:latin typeface="+mn-ea"/>
              <a:ea typeface="+mn-ea"/>
            </a:rPr>
            <a:t>当社よりお送りする書類のパスワードとなります</a:t>
          </a:r>
          <a:r>
            <a:rPr kumimoji="1" lang="ja-JP" altLang="en-US" sz="1000" b="0">
              <a:solidFill>
                <a:sysClr val="windowText" lastClr="000000"/>
              </a:solidFill>
              <a:latin typeface="+mn-ea"/>
              <a:ea typeface="+mn-ea"/>
            </a:rPr>
            <a:t>ので、手続きが完了するまでお手元で破棄（削除）せずに保管してください。</a:t>
          </a:r>
          <a:endParaRPr kumimoji="1" lang="en-US" altLang="ja-JP" sz="1000" b="0">
            <a:solidFill>
              <a:sysClr val="windowText" lastClr="000000"/>
            </a:solidFill>
            <a:latin typeface="+mn-ea"/>
            <a:ea typeface="+mn-ea"/>
          </a:endParaRPr>
        </a:p>
      </xdr:txBody>
    </xdr:sp>
    <xdr:clientData/>
  </xdr:twoCellAnchor>
  <xdr:twoCellAnchor>
    <xdr:from>
      <xdr:col>1</xdr:col>
      <xdr:colOff>0</xdr:colOff>
      <xdr:row>57</xdr:row>
      <xdr:rowOff>0</xdr:rowOff>
    </xdr:from>
    <xdr:to>
      <xdr:col>10</xdr:col>
      <xdr:colOff>1301115</xdr:colOff>
      <xdr:row>62</xdr:row>
      <xdr:rowOff>60960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35280" y="14577060"/>
          <a:ext cx="7968615" cy="10896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FF0000"/>
              </a:solidFill>
              <a:latin typeface="+mn-ea"/>
              <a:ea typeface="+mn-ea"/>
            </a:rPr>
            <a:t>【</a:t>
          </a:r>
          <a:r>
            <a:rPr kumimoji="1" lang="ja-JP" altLang="en-US" sz="1000" b="1">
              <a:solidFill>
                <a:srgbClr val="FF0000"/>
              </a:solidFill>
              <a:latin typeface="+mn-ea"/>
              <a:ea typeface="+mn-ea"/>
            </a:rPr>
            <a:t>注意</a:t>
          </a:r>
          <a:r>
            <a:rPr kumimoji="1" lang="en-US" altLang="ja-JP" sz="1000" b="1">
              <a:solidFill>
                <a:srgbClr val="FF0000"/>
              </a:solidFill>
              <a:latin typeface="+mn-ea"/>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0">
              <a:solidFill>
                <a:srgbClr val="FF0000"/>
              </a:solidFill>
              <a:effectLst/>
              <a:latin typeface="+mn-ea"/>
              <a:ea typeface="+mn-ea"/>
              <a:cs typeface="+mn-cs"/>
            </a:rPr>
            <a:t>でんき工事コーナーにログインするためのユーザー</a:t>
          </a:r>
          <a:r>
            <a:rPr lang="en-US" altLang="ja-JP" sz="1000" b="0">
              <a:solidFill>
                <a:srgbClr val="FF0000"/>
              </a:solidFill>
              <a:effectLst/>
              <a:latin typeface="+mn-ea"/>
              <a:ea typeface="+mn-ea"/>
              <a:cs typeface="+mn-cs"/>
            </a:rPr>
            <a:t>ID</a:t>
          </a:r>
          <a:r>
            <a:rPr kumimoji="1" lang="ja-JP" altLang="en-US" sz="1000" b="0">
              <a:solidFill>
                <a:srgbClr val="FF0000"/>
              </a:solidFill>
              <a:latin typeface="+mn-ea"/>
              <a:ea typeface="+mn-ea"/>
            </a:rPr>
            <a:t>の入力誤りが大変多くなっています。</a:t>
          </a:r>
          <a:endParaRPr kumimoji="1" lang="en-US" altLang="ja-JP" sz="1000" b="0">
            <a:solidFill>
              <a:srgbClr val="FF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mn-ea"/>
              <a:ea typeface="+mn-ea"/>
              <a:cs typeface="+mn-cs"/>
            </a:rPr>
            <a:t>東京電力</a:t>
          </a:r>
          <a:r>
            <a:rPr lang="ja-JP" altLang="ja-JP" sz="1000" b="0">
              <a:solidFill>
                <a:srgbClr val="FF0000"/>
              </a:solidFill>
              <a:effectLst/>
              <a:latin typeface="+mn-ea"/>
              <a:ea typeface="+mn-ea"/>
              <a:cs typeface="+mn-cs"/>
            </a:rPr>
            <a:t>エナジーパートナー</a:t>
          </a:r>
          <a:r>
            <a:rPr lang="en-US" altLang="ja-JP" sz="1000" b="0">
              <a:solidFill>
                <a:srgbClr val="FF0000"/>
              </a:solidFill>
              <a:effectLst/>
              <a:latin typeface="+mn-ea"/>
              <a:ea typeface="+mn-ea"/>
              <a:cs typeface="+mn-cs"/>
            </a:rPr>
            <a:t>(</a:t>
          </a:r>
          <a:r>
            <a:rPr lang="ja-JP" altLang="ja-JP" sz="1000" b="0">
              <a:solidFill>
                <a:srgbClr val="FF0000"/>
              </a:solidFill>
              <a:effectLst/>
              <a:latin typeface="+mn-ea"/>
              <a:ea typeface="+mn-ea"/>
              <a:cs typeface="+mn-cs"/>
            </a:rPr>
            <a:t>株</a:t>
          </a:r>
          <a:r>
            <a:rPr lang="en-US" altLang="ja-JP" sz="1000" b="0">
              <a:solidFill>
                <a:srgbClr val="FF0000"/>
              </a:solidFill>
              <a:effectLst/>
              <a:latin typeface="+mn-ea"/>
              <a:ea typeface="+mn-ea"/>
              <a:cs typeface="+mn-cs"/>
            </a:rPr>
            <a:t>)</a:t>
          </a:r>
          <a:r>
            <a:rPr lang="ja-JP" altLang="ja-JP" sz="1000" b="0">
              <a:solidFill>
                <a:srgbClr val="FF0000"/>
              </a:solidFill>
              <a:effectLst/>
              <a:latin typeface="+mn-ea"/>
              <a:ea typeface="+mn-ea"/>
              <a:cs typeface="+mn-cs"/>
            </a:rPr>
            <a:t>の「</a:t>
          </a:r>
          <a:r>
            <a:rPr lang="en-US" altLang="ja-JP" sz="1000" b="0">
              <a:solidFill>
                <a:srgbClr val="FF0000"/>
              </a:solidFill>
              <a:effectLst/>
              <a:latin typeface="+mn-ea"/>
              <a:ea typeface="+mn-ea"/>
              <a:cs typeface="+mn-cs"/>
            </a:rPr>
            <a:t>K0</a:t>
          </a:r>
          <a:r>
            <a:rPr lang="ja-JP" altLang="en-US" sz="1000" b="0">
              <a:solidFill>
                <a:srgbClr val="FF0000"/>
              </a:solidFill>
              <a:effectLst/>
              <a:latin typeface="+mn-ea"/>
              <a:ea typeface="+mn-ea"/>
              <a:cs typeface="+mn-cs"/>
            </a:rPr>
            <a:t>（ゼロ）</a:t>
          </a:r>
          <a:r>
            <a:rPr lang="ja-JP" altLang="ja-JP" sz="1000" b="0">
              <a:solidFill>
                <a:srgbClr val="FF0000"/>
              </a:solidFill>
              <a:effectLst/>
              <a:latin typeface="+mn-ea"/>
              <a:ea typeface="+mn-ea"/>
              <a:cs typeface="+mn-cs"/>
            </a:rPr>
            <a:t>」から始まる</a:t>
          </a:r>
          <a:r>
            <a:rPr lang="en-US" altLang="ja-JP" sz="1000" b="0">
              <a:solidFill>
                <a:srgbClr val="FF0000"/>
              </a:solidFill>
              <a:effectLst/>
              <a:latin typeface="+mn-ea"/>
              <a:ea typeface="+mn-ea"/>
              <a:cs typeface="+mn-cs"/>
            </a:rPr>
            <a:t>ID</a:t>
          </a:r>
          <a:r>
            <a:rPr lang="ja-JP" altLang="ja-JP" sz="1000" b="0">
              <a:solidFill>
                <a:srgbClr val="FF0000"/>
              </a:solidFill>
              <a:effectLst/>
              <a:latin typeface="+mn-ea"/>
              <a:ea typeface="+mn-ea"/>
              <a:cs typeface="+mn-cs"/>
            </a:rPr>
            <a:t>（</a:t>
          </a:r>
          <a:r>
            <a:rPr lang="en-US" altLang="ja-JP" sz="1000" b="0">
              <a:solidFill>
                <a:srgbClr val="FF0000"/>
              </a:solidFill>
              <a:effectLst/>
              <a:latin typeface="+mn-ea"/>
              <a:ea typeface="+mn-ea"/>
              <a:cs typeface="+mn-cs"/>
            </a:rPr>
            <a:t>K</a:t>
          </a:r>
          <a:r>
            <a:rPr lang="ja-JP" altLang="ja-JP" sz="1000" b="0">
              <a:solidFill>
                <a:srgbClr val="FF0000"/>
              </a:solidFill>
              <a:effectLst/>
              <a:latin typeface="+mn-ea"/>
              <a:ea typeface="+mn-ea"/>
              <a:cs typeface="+mn-cs"/>
            </a:rPr>
            <a:t>＋</a:t>
          </a:r>
          <a:r>
            <a:rPr lang="en-US" altLang="ja-JP" sz="1000" b="0">
              <a:solidFill>
                <a:srgbClr val="FF0000"/>
              </a:solidFill>
              <a:effectLst/>
              <a:latin typeface="+mn-ea"/>
              <a:ea typeface="+mn-ea"/>
              <a:cs typeface="+mn-cs"/>
            </a:rPr>
            <a:t>9</a:t>
          </a:r>
          <a:r>
            <a:rPr lang="ja-JP" altLang="ja-JP" sz="1000" b="0">
              <a:solidFill>
                <a:srgbClr val="FF0000"/>
              </a:solidFill>
              <a:effectLst/>
              <a:latin typeface="+mn-ea"/>
              <a:ea typeface="+mn-ea"/>
              <a:cs typeface="+mn-cs"/>
            </a:rPr>
            <a:t>桁の半角数字）をご入力</a:t>
          </a:r>
          <a:r>
            <a:rPr lang="ja-JP" altLang="en-US" sz="1000" b="0">
              <a:solidFill>
                <a:srgbClr val="FF0000"/>
              </a:solidFill>
              <a:effectLst/>
              <a:latin typeface="+mn-ea"/>
              <a:ea typeface="+mn-ea"/>
              <a:cs typeface="+mn-cs"/>
            </a:rPr>
            <a:t>くだ</a:t>
          </a:r>
          <a:r>
            <a:rPr lang="ja-JP" altLang="ja-JP" sz="1000" b="0">
              <a:solidFill>
                <a:srgbClr val="FF0000"/>
              </a:solidFill>
              <a:effectLst/>
              <a:latin typeface="+mn-ea"/>
              <a:ea typeface="+mn-ea"/>
              <a:cs typeface="+mn-cs"/>
            </a:rPr>
            <a:t>さい。</a:t>
          </a:r>
          <a:endParaRPr lang="en-US" altLang="ja-JP" sz="1000" b="0">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0">
              <a:solidFill>
                <a:srgbClr val="FF0000"/>
              </a:solidFill>
              <a:effectLst/>
              <a:latin typeface="+mn-ea"/>
              <a:ea typeface="+mn-ea"/>
              <a:cs typeface="+mn-cs"/>
            </a:rPr>
            <a:t>東京電力パワーグリッド（株）の</a:t>
          </a:r>
          <a:r>
            <a:rPr lang="en-US" altLang="ja-JP" sz="1000" b="0">
              <a:solidFill>
                <a:srgbClr val="FF0000"/>
              </a:solidFill>
              <a:effectLst/>
              <a:latin typeface="+mn-ea"/>
              <a:ea typeface="+mn-ea"/>
              <a:cs typeface="+mn-cs"/>
            </a:rPr>
            <a:t>Web</a:t>
          </a:r>
          <a:r>
            <a:rPr lang="ja-JP" altLang="ja-JP" sz="1000" b="0">
              <a:solidFill>
                <a:srgbClr val="FF0000"/>
              </a:solidFill>
              <a:effectLst/>
              <a:latin typeface="+mn-ea"/>
              <a:ea typeface="+mn-ea"/>
              <a:cs typeface="+mn-cs"/>
            </a:rPr>
            <a:t>申込システムのユーザー</a:t>
          </a:r>
          <a:r>
            <a:rPr lang="en-US" altLang="ja-JP" sz="1000" b="0">
              <a:solidFill>
                <a:srgbClr val="FF0000"/>
              </a:solidFill>
              <a:effectLst/>
              <a:latin typeface="+mn-ea"/>
              <a:ea typeface="+mn-ea"/>
              <a:cs typeface="+mn-cs"/>
            </a:rPr>
            <a:t>ID</a:t>
          </a:r>
          <a:r>
            <a:rPr lang="ja-JP" altLang="ja-JP" sz="1000" b="0">
              <a:solidFill>
                <a:srgbClr val="FF0000"/>
              </a:solidFill>
              <a:effectLst/>
              <a:latin typeface="+mn-ea"/>
              <a:ea typeface="+mn-ea"/>
              <a:cs typeface="+mn-cs"/>
            </a:rPr>
            <a:t>で入力されているケースが多くなっておりますのでご注意ください。</a:t>
          </a:r>
        </a:p>
        <a:p>
          <a:pPr algn="l"/>
          <a:endParaRPr kumimoji="1" lang="en-US" altLang="ja-JP" sz="9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177800</xdr:colOff>
          <xdr:row>21</xdr:row>
          <xdr:rowOff>25400</xdr:rowOff>
        </xdr:from>
        <xdr:to>
          <xdr:col>1</xdr:col>
          <xdr:colOff>444500</xdr:colOff>
          <xdr:row>21</xdr:row>
          <xdr:rowOff>228600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22</xdr:row>
          <xdr:rowOff>25400</xdr:rowOff>
        </xdr:from>
        <xdr:to>
          <xdr:col>1</xdr:col>
          <xdr:colOff>444500</xdr:colOff>
          <xdr:row>22</xdr:row>
          <xdr:rowOff>228600</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23</xdr:row>
          <xdr:rowOff>25400</xdr:rowOff>
        </xdr:from>
        <xdr:to>
          <xdr:col>1</xdr:col>
          <xdr:colOff>444500</xdr:colOff>
          <xdr:row>23</xdr:row>
          <xdr:rowOff>228600</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14</xdr:row>
          <xdr:rowOff>31750</xdr:rowOff>
        </xdr:from>
        <xdr:to>
          <xdr:col>1</xdr:col>
          <xdr:colOff>495300</xdr:colOff>
          <xdr:row>15</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11</xdr:col>
      <xdr:colOff>0</xdr:colOff>
      <xdr:row>15</xdr:row>
      <xdr:rowOff>0</xdr:rowOff>
    </xdr:from>
    <xdr:ext cx="3248025" cy="286675"/>
    <xdr:sp macro="" textlink="">
      <xdr:nvSpPr>
        <xdr:cNvPr id="6" name="角丸四角形吹き出し 11">
          <a:extLst>
            <a:ext uri="{FF2B5EF4-FFF2-40B4-BE49-F238E27FC236}">
              <a16:creationId xmlns:a16="http://schemas.microsoft.com/office/drawing/2014/main" id="{00000000-0008-0000-0100-000006000000}"/>
            </a:ext>
          </a:extLst>
        </xdr:cNvPr>
        <xdr:cNvSpPr/>
      </xdr:nvSpPr>
      <xdr:spPr>
        <a:xfrm>
          <a:off x="7688580" y="2994660"/>
          <a:ext cx="3248025" cy="286675"/>
        </a:xfrm>
        <a:prstGeom prst="wedgeRoundRectCallout">
          <a:avLst>
            <a:gd name="adj1" fmla="val -205516"/>
            <a:gd name="adj2" fmla="val -49820"/>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承諾のチェックを入力すると、各項目が入力可能となります。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0</xdr:colOff>
      <xdr:row>20</xdr:row>
      <xdr:rowOff>30480</xdr:rowOff>
    </xdr:from>
    <xdr:ext cx="2486025" cy="286675"/>
    <xdr:sp macro="" textlink="">
      <xdr:nvSpPr>
        <xdr:cNvPr id="7" name="角丸四角形吹き出し 11">
          <a:extLst>
            <a:ext uri="{FF2B5EF4-FFF2-40B4-BE49-F238E27FC236}">
              <a16:creationId xmlns:a16="http://schemas.microsoft.com/office/drawing/2014/main" id="{00000000-0008-0000-0100-000007000000}"/>
            </a:ext>
          </a:extLst>
        </xdr:cNvPr>
        <xdr:cNvSpPr/>
      </xdr:nvSpPr>
      <xdr:spPr>
        <a:xfrm>
          <a:off x="7688580" y="4175760"/>
          <a:ext cx="2486025" cy="286675"/>
        </a:xfrm>
        <a:prstGeom prst="wedgeRoundRectCallout">
          <a:avLst>
            <a:gd name="adj1" fmla="val -203708"/>
            <a:gd name="adj2" fmla="val 79761"/>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選択した項目により、入力項目が異なります。</a:t>
          </a:r>
        </a:p>
      </xdr:txBody>
    </xdr:sp>
    <xdr:clientData/>
  </xdr:oneCellAnchor>
  <xdr:twoCellAnchor>
    <xdr:from>
      <xdr:col>7</xdr:col>
      <xdr:colOff>0</xdr:colOff>
      <xdr:row>22</xdr:row>
      <xdr:rowOff>0</xdr:rowOff>
    </xdr:from>
    <xdr:to>
      <xdr:col>14</xdr:col>
      <xdr:colOff>102870</xdr:colOff>
      <xdr:row>24</xdr:row>
      <xdr:rowOff>213359</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a:xfrm>
          <a:off x="4914900" y="4594860"/>
          <a:ext cx="4933950" cy="838199"/>
        </a:xfrm>
        <a:prstGeom prst="roundRect">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以降の項目は、黄色いセルの入力をお願いします。（グレーのセルは入力対象外）</a:t>
          </a: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入力後、セルの色は消えます。</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n-cs"/>
          </a:endParaRP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申込番号、契約名義はでんき工事コーナーまたはＷｅｂ申込システムから</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n-cs"/>
          </a:endParaRP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コピー頂けますと、間違いなく入力できます。</a:t>
          </a:r>
        </a:p>
      </xdr:txBody>
    </xdr:sp>
    <xdr:clientData/>
  </xdr:twoCellAnchor>
  <xdr:oneCellAnchor>
    <xdr:from>
      <xdr:col>10</xdr:col>
      <xdr:colOff>676275</xdr:colOff>
      <xdr:row>27</xdr:row>
      <xdr:rowOff>47625</xdr:rowOff>
    </xdr:from>
    <xdr:ext cx="3049344" cy="456934"/>
    <xdr:sp macro="" textlink="">
      <xdr:nvSpPr>
        <xdr:cNvPr id="10" name="角丸四角形吹き出し 11">
          <a:extLst>
            <a:ext uri="{FF2B5EF4-FFF2-40B4-BE49-F238E27FC236}">
              <a16:creationId xmlns:a16="http://schemas.microsoft.com/office/drawing/2014/main" id="{00000000-0008-0000-0100-00000A000000}"/>
            </a:ext>
          </a:extLst>
        </xdr:cNvPr>
        <xdr:cNvSpPr/>
      </xdr:nvSpPr>
      <xdr:spPr>
        <a:xfrm>
          <a:off x="7677150" y="6438900"/>
          <a:ext cx="3049344" cy="456934"/>
        </a:xfrm>
        <a:prstGeom prst="wedgeRoundRectCallout">
          <a:avLst>
            <a:gd name="adj1" fmla="val -87262"/>
            <a:gd name="adj2" fmla="val 30947"/>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でんき工事コーナーに対象の申込が存在しない場合、</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en-US" altLang="ja-JP" sz="1000" b="1">
              <a:solidFill>
                <a:sysClr val="windowText" lastClr="000000"/>
              </a:solidFill>
              <a:latin typeface="Meiryo UI" panose="020B0604030504040204" pitchFamily="50" charset="-128"/>
              <a:ea typeface="Meiryo UI" panose="020B0604030504040204" pitchFamily="50" charset="-128"/>
            </a:rPr>
            <a:t>Web</a:t>
          </a:r>
          <a:r>
            <a:rPr kumimoji="1" lang="ja-JP" altLang="en-US" sz="1000" b="1">
              <a:solidFill>
                <a:sysClr val="windowText" lastClr="000000"/>
              </a:solidFill>
              <a:latin typeface="Meiryo UI" panose="020B0604030504040204" pitchFamily="50" charset="-128"/>
              <a:ea typeface="Meiryo UI" panose="020B0604030504040204" pitchFamily="50" charset="-128"/>
            </a:rPr>
            <a:t>申込システムの需要者名義を入力ください。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10</xdr:col>
      <xdr:colOff>647700</xdr:colOff>
      <xdr:row>32</xdr:row>
      <xdr:rowOff>160020</xdr:rowOff>
    </xdr:from>
    <xdr:ext cx="3208020" cy="1196340"/>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650480" y="8435340"/>
          <a:ext cx="3208020" cy="1196340"/>
        </a:xfrm>
        <a:prstGeom prst="wedgeRoundRectCallout">
          <a:avLst>
            <a:gd name="adj1" fmla="val -82811"/>
            <a:gd name="adj2" fmla="val -8002"/>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1200"/>
            </a:lnSpc>
          </a:pP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注意</a:t>
          </a:r>
          <a:r>
            <a:rPr kumimoji="1" lang="en-US" altLang="ja-JP" sz="1000" b="1">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ユーザー</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ID</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の入力誤りが大変多くなっています</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1000" b="1">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東京電力エナジーパートナー</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株</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　でんき工事コーナーのログインＩＤを入力ください。</a:t>
          </a: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東京電力パワーグリッド</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株</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　Ｗｅｂ申込システムの</a:t>
          </a: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ログインＩＤでは正しく照合が出来ません。</a:t>
          </a:r>
        </a:p>
      </xdr:txBody>
    </xdr:sp>
    <xdr:clientData/>
  </xdr:oneCellAnchor>
  <xdr:oneCellAnchor>
    <xdr:from>
      <xdr:col>10</xdr:col>
      <xdr:colOff>659130</xdr:colOff>
      <xdr:row>24</xdr:row>
      <xdr:rowOff>358140</xdr:rowOff>
    </xdr:from>
    <xdr:ext cx="3049344" cy="829606"/>
    <xdr:sp macro="" textlink="">
      <xdr:nvSpPr>
        <xdr:cNvPr id="14" name="角丸四角形吹き出し 11">
          <a:extLst>
            <a:ext uri="{FF2B5EF4-FFF2-40B4-BE49-F238E27FC236}">
              <a16:creationId xmlns:a16="http://schemas.microsoft.com/office/drawing/2014/main" id="{00000000-0008-0000-0100-00000E000000}"/>
            </a:ext>
          </a:extLst>
        </xdr:cNvPr>
        <xdr:cNvSpPr/>
      </xdr:nvSpPr>
      <xdr:spPr>
        <a:xfrm>
          <a:off x="7660005" y="5568315"/>
          <a:ext cx="3049344" cy="829606"/>
        </a:xfrm>
        <a:prstGeom prst="wedgeRoundRectCallout">
          <a:avLst>
            <a:gd name="adj1" fmla="val -83826"/>
            <a:gd name="adj2" fmla="val 71132"/>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ja-JP" sz="1000" b="1">
              <a:solidFill>
                <a:sysClr val="windowText" lastClr="000000"/>
              </a:solidFill>
              <a:effectLst/>
              <a:latin typeface="Meiryo UI" panose="020B0604030504040204" pitchFamily="50" charset="-128"/>
              <a:ea typeface="Meiryo UI" panose="020B0604030504040204" pitchFamily="50" charset="-128"/>
              <a:cs typeface="+mn-cs"/>
            </a:rPr>
            <a:t>でんき工事コーナーに申請されたご契約名義を正確にご入力ください。法人名義において、会社名を略称（株式会社→（株）など）で入力されているケースが多くなっておりますのでご注意ください。</a:t>
          </a:r>
        </a:p>
      </xdr:txBody>
    </xdr:sp>
    <xdr:clientData/>
  </xdr:oneCellAnchor>
  <xdr:twoCellAnchor>
    <xdr:from>
      <xdr:col>5</xdr:col>
      <xdr:colOff>9525</xdr:colOff>
      <xdr:row>29</xdr:row>
      <xdr:rowOff>47625</xdr:rowOff>
    </xdr:from>
    <xdr:to>
      <xdr:col>13</xdr:col>
      <xdr:colOff>291796</xdr:colOff>
      <xdr:row>31</xdr:row>
      <xdr:rowOff>63942</xdr:rowOff>
    </xdr:to>
    <xdr:sp macro="" textlink="">
      <xdr:nvSpPr>
        <xdr:cNvPr id="15" name="吹き出し: 線 14">
          <a:extLst>
            <a:ext uri="{FF2B5EF4-FFF2-40B4-BE49-F238E27FC236}">
              <a16:creationId xmlns:a16="http://schemas.microsoft.com/office/drawing/2014/main" id="{00000000-0008-0000-0100-00000F000000}"/>
            </a:ext>
          </a:extLst>
        </xdr:cNvPr>
        <xdr:cNvSpPr/>
      </xdr:nvSpPr>
      <xdr:spPr>
        <a:xfrm>
          <a:off x="3552825" y="7200900"/>
          <a:ext cx="5797246" cy="997392"/>
        </a:xfrm>
        <a:prstGeom prst="borderCallout1">
          <a:avLst>
            <a:gd name="adj1" fmla="val 90062"/>
            <a:gd name="adj2" fmla="val -1321"/>
            <a:gd name="adj3" fmla="val 130373"/>
            <a:gd name="adj4" fmla="val -599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注意</a:t>
          </a:r>
          <a:r>
            <a:rPr kumimoji="1" lang="en-US" altLang="ja-JP" sz="1000" b="1">
              <a:solidFill>
                <a:sysClr val="windowText" lastClr="000000"/>
              </a:solidFill>
              <a:latin typeface="+mn-ea"/>
              <a:ea typeface="+mn-ea"/>
            </a:rPr>
            <a:t>】</a:t>
          </a:r>
        </a:p>
        <a:p>
          <a:pPr algn="l"/>
          <a:r>
            <a:rPr kumimoji="1" lang="ja-JP" altLang="en-US" sz="1050" b="0">
              <a:solidFill>
                <a:sysClr val="windowText" lastClr="000000"/>
              </a:solidFill>
              <a:latin typeface="+mn-ea"/>
              <a:ea typeface="+mn-ea"/>
            </a:rPr>
            <a:t>入力された東京電力パワーグリッド（株）の電気工事店登録番号もしくは、でんき工事コーナーにログインするためのユーザー</a:t>
          </a:r>
          <a:r>
            <a:rPr kumimoji="1" lang="en-US" altLang="ja-JP" sz="1050" b="0">
              <a:solidFill>
                <a:sysClr val="windowText" lastClr="000000"/>
              </a:solidFill>
              <a:latin typeface="+mn-ea"/>
              <a:ea typeface="+mn-ea"/>
            </a:rPr>
            <a:t>ID</a:t>
          </a:r>
          <a:r>
            <a:rPr kumimoji="1" lang="ja-JP" altLang="en-US" sz="1050" b="0">
              <a:solidFill>
                <a:sysClr val="windowText" lastClr="000000"/>
              </a:solidFill>
              <a:latin typeface="+mn-ea"/>
              <a:ea typeface="+mn-ea"/>
            </a:rPr>
            <a:t>は、</a:t>
          </a:r>
          <a:r>
            <a:rPr kumimoji="1" lang="ja-JP" altLang="en-US" sz="1050" b="1" u="sng">
              <a:solidFill>
                <a:sysClr val="windowText" lastClr="000000"/>
              </a:solidFill>
              <a:latin typeface="+mn-ea"/>
              <a:ea typeface="+mn-ea"/>
            </a:rPr>
            <a:t>当社よりお送りする書類のパスワードとなります</a:t>
          </a:r>
          <a:r>
            <a:rPr kumimoji="1" lang="ja-JP" altLang="en-US" sz="1050" b="0">
              <a:solidFill>
                <a:sysClr val="windowText" lastClr="000000"/>
              </a:solidFill>
              <a:latin typeface="+mn-ea"/>
              <a:ea typeface="+mn-ea"/>
            </a:rPr>
            <a:t>ので、</a:t>
          </a:r>
          <a:r>
            <a:rPr kumimoji="1" lang="ja-JP" altLang="ja-JP" sz="1050" b="0">
              <a:solidFill>
                <a:sysClr val="windowText" lastClr="000000"/>
              </a:solidFill>
              <a:effectLst/>
              <a:latin typeface="+mn-lt"/>
              <a:ea typeface="+mn-ea"/>
              <a:cs typeface="+mn-cs"/>
            </a:rPr>
            <a:t>手続きが完了するまでお手元で破棄（削除）せずに保管してください。</a:t>
          </a:r>
          <a:endParaRPr kumimoji="1" lang="en-US" altLang="ja-JP" sz="1050" b="0">
            <a:solidFill>
              <a:sysClr val="windowText" lastClr="000000"/>
            </a:solidFill>
            <a:latin typeface="+mn-ea"/>
            <a:ea typeface="+mn-ea"/>
          </a:endParaRPr>
        </a:p>
      </xdr:txBody>
    </xdr:sp>
    <xdr:clientData/>
  </xdr:twoCellAnchor>
  <xdr:oneCellAnchor>
    <xdr:from>
      <xdr:col>10</xdr:col>
      <xdr:colOff>657225</xdr:colOff>
      <xdr:row>28</xdr:row>
      <xdr:rowOff>180975</xdr:rowOff>
    </xdr:from>
    <xdr:ext cx="3056964" cy="456934"/>
    <xdr:sp macro="" textlink="">
      <xdr:nvSpPr>
        <xdr:cNvPr id="11" name="角丸四角形吹き出し 11">
          <a:extLst>
            <a:ext uri="{FF2B5EF4-FFF2-40B4-BE49-F238E27FC236}">
              <a16:creationId xmlns:a16="http://schemas.microsoft.com/office/drawing/2014/main" id="{00000000-0008-0000-0100-00000B000000}"/>
            </a:ext>
          </a:extLst>
        </xdr:cNvPr>
        <xdr:cNvSpPr/>
      </xdr:nvSpPr>
      <xdr:spPr>
        <a:xfrm>
          <a:off x="7660005" y="7069455"/>
          <a:ext cx="3056964" cy="456934"/>
        </a:xfrm>
        <a:prstGeom prst="wedgeRoundRectCallout">
          <a:avLst>
            <a:gd name="adj1" fmla="val -84648"/>
            <a:gd name="adj2" fmla="val -39868"/>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契約名義が上段のみの場合、未入力（黄色）のまま、</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ご提出ください。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xdr:col>
      <xdr:colOff>0</xdr:colOff>
      <xdr:row>57</xdr:row>
      <xdr:rowOff>0</xdr:rowOff>
    </xdr:from>
    <xdr:to>
      <xdr:col>11</xdr:col>
      <xdr:colOff>615315</xdr:colOff>
      <xdr:row>62</xdr:row>
      <xdr:rowOff>60960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35280" y="14584680"/>
          <a:ext cx="7968615" cy="10896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FF0000"/>
              </a:solidFill>
              <a:latin typeface="+mn-ea"/>
              <a:ea typeface="+mn-ea"/>
            </a:rPr>
            <a:t>【</a:t>
          </a:r>
          <a:r>
            <a:rPr kumimoji="1" lang="ja-JP" altLang="en-US" sz="1000" b="1">
              <a:solidFill>
                <a:srgbClr val="FF0000"/>
              </a:solidFill>
              <a:latin typeface="+mn-ea"/>
              <a:ea typeface="+mn-ea"/>
            </a:rPr>
            <a:t>注意</a:t>
          </a:r>
          <a:r>
            <a:rPr kumimoji="1" lang="en-US" altLang="ja-JP" sz="1000" b="1">
              <a:solidFill>
                <a:srgbClr val="FF0000"/>
              </a:solidFill>
              <a:latin typeface="+mn-ea"/>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0">
              <a:solidFill>
                <a:srgbClr val="FF0000"/>
              </a:solidFill>
              <a:effectLst/>
              <a:latin typeface="+mn-ea"/>
              <a:ea typeface="+mn-ea"/>
              <a:cs typeface="+mn-cs"/>
            </a:rPr>
            <a:t>でんき工事コーナーにログインするためのユーザー</a:t>
          </a:r>
          <a:r>
            <a:rPr lang="en-US" altLang="ja-JP" sz="1000" b="0">
              <a:solidFill>
                <a:srgbClr val="FF0000"/>
              </a:solidFill>
              <a:effectLst/>
              <a:latin typeface="+mn-ea"/>
              <a:ea typeface="+mn-ea"/>
              <a:cs typeface="+mn-cs"/>
            </a:rPr>
            <a:t>ID</a:t>
          </a:r>
          <a:r>
            <a:rPr kumimoji="1" lang="ja-JP" altLang="en-US" sz="1000" b="0">
              <a:solidFill>
                <a:srgbClr val="FF0000"/>
              </a:solidFill>
              <a:latin typeface="+mn-ea"/>
              <a:ea typeface="+mn-ea"/>
            </a:rPr>
            <a:t>の入力誤りが大変多くなっています。</a:t>
          </a:r>
          <a:endParaRPr kumimoji="1" lang="en-US" altLang="ja-JP" sz="1000" b="0">
            <a:solidFill>
              <a:srgbClr val="FF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mn-ea"/>
              <a:ea typeface="+mn-ea"/>
              <a:cs typeface="+mn-cs"/>
            </a:rPr>
            <a:t>東京電力</a:t>
          </a:r>
          <a:r>
            <a:rPr lang="ja-JP" altLang="ja-JP" sz="1000" b="0">
              <a:solidFill>
                <a:srgbClr val="FF0000"/>
              </a:solidFill>
              <a:effectLst/>
              <a:latin typeface="+mn-ea"/>
              <a:ea typeface="+mn-ea"/>
              <a:cs typeface="+mn-cs"/>
            </a:rPr>
            <a:t>エナジーパートナー</a:t>
          </a:r>
          <a:r>
            <a:rPr lang="en-US" altLang="ja-JP" sz="1000" b="0">
              <a:solidFill>
                <a:srgbClr val="FF0000"/>
              </a:solidFill>
              <a:effectLst/>
              <a:latin typeface="+mn-ea"/>
              <a:ea typeface="+mn-ea"/>
              <a:cs typeface="+mn-cs"/>
            </a:rPr>
            <a:t>(</a:t>
          </a:r>
          <a:r>
            <a:rPr lang="ja-JP" altLang="ja-JP" sz="1000" b="0">
              <a:solidFill>
                <a:srgbClr val="FF0000"/>
              </a:solidFill>
              <a:effectLst/>
              <a:latin typeface="+mn-ea"/>
              <a:ea typeface="+mn-ea"/>
              <a:cs typeface="+mn-cs"/>
            </a:rPr>
            <a:t>株</a:t>
          </a:r>
          <a:r>
            <a:rPr lang="en-US" altLang="ja-JP" sz="1000" b="0">
              <a:solidFill>
                <a:srgbClr val="FF0000"/>
              </a:solidFill>
              <a:effectLst/>
              <a:latin typeface="+mn-ea"/>
              <a:ea typeface="+mn-ea"/>
              <a:cs typeface="+mn-cs"/>
            </a:rPr>
            <a:t>)</a:t>
          </a:r>
          <a:r>
            <a:rPr lang="ja-JP" altLang="ja-JP" sz="1000" b="0">
              <a:solidFill>
                <a:srgbClr val="FF0000"/>
              </a:solidFill>
              <a:effectLst/>
              <a:latin typeface="+mn-ea"/>
              <a:ea typeface="+mn-ea"/>
              <a:cs typeface="+mn-cs"/>
            </a:rPr>
            <a:t>の「</a:t>
          </a:r>
          <a:r>
            <a:rPr lang="en-US" altLang="ja-JP" sz="1000" b="0">
              <a:solidFill>
                <a:srgbClr val="FF0000"/>
              </a:solidFill>
              <a:effectLst/>
              <a:latin typeface="+mn-ea"/>
              <a:ea typeface="+mn-ea"/>
              <a:cs typeface="+mn-cs"/>
            </a:rPr>
            <a:t>K0</a:t>
          </a:r>
          <a:r>
            <a:rPr lang="ja-JP" altLang="en-US" sz="1000" b="0">
              <a:solidFill>
                <a:srgbClr val="FF0000"/>
              </a:solidFill>
              <a:effectLst/>
              <a:latin typeface="+mn-ea"/>
              <a:ea typeface="+mn-ea"/>
              <a:cs typeface="+mn-cs"/>
            </a:rPr>
            <a:t>（ゼロ）</a:t>
          </a:r>
          <a:r>
            <a:rPr lang="ja-JP" altLang="ja-JP" sz="1000" b="0">
              <a:solidFill>
                <a:srgbClr val="FF0000"/>
              </a:solidFill>
              <a:effectLst/>
              <a:latin typeface="+mn-ea"/>
              <a:ea typeface="+mn-ea"/>
              <a:cs typeface="+mn-cs"/>
            </a:rPr>
            <a:t>」から始まる</a:t>
          </a:r>
          <a:r>
            <a:rPr lang="en-US" altLang="ja-JP" sz="1000" b="0">
              <a:solidFill>
                <a:srgbClr val="FF0000"/>
              </a:solidFill>
              <a:effectLst/>
              <a:latin typeface="+mn-ea"/>
              <a:ea typeface="+mn-ea"/>
              <a:cs typeface="+mn-cs"/>
            </a:rPr>
            <a:t>ID</a:t>
          </a:r>
          <a:r>
            <a:rPr lang="ja-JP" altLang="ja-JP" sz="1000" b="0">
              <a:solidFill>
                <a:srgbClr val="FF0000"/>
              </a:solidFill>
              <a:effectLst/>
              <a:latin typeface="+mn-ea"/>
              <a:ea typeface="+mn-ea"/>
              <a:cs typeface="+mn-cs"/>
            </a:rPr>
            <a:t>（</a:t>
          </a:r>
          <a:r>
            <a:rPr lang="en-US" altLang="ja-JP" sz="1000" b="0">
              <a:solidFill>
                <a:srgbClr val="FF0000"/>
              </a:solidFill>
              <a:effectLst/>
              <a:latin typeface="+mn-ea"/>
              <a:ea typeface="+mn-ea"/>
              <a:cs typeface="+mn-cs"/>
            </a:rPr>
            <a:t>K</a:t>
          </a:r>
          <a:r>
            <a:rPr lang="ja-JP" altLang="ja-JP" sz="1000" b="0">
              <a:solidFill>
                <a:srgbClr val="FF0000"/>
              </a:solidFill>
              <a:effectLst/>
              <a:latin typeface="+mn-ea"/>
              <a:ea typeface="+mn-ea"/>
              <a:cs typeface="+mn-cs"/>
            </a:rPr>
            <a:t>＋</a:t>
          </a:r>
          <a:r>
            <a:rPr lang="en-US" altLang="ja-JP" sz="1000" b="0">
              <a:solidFill>
                <a:srgbClr val="FF0000"/>
              </a:solidFill>
              <a:effectLst/>
              <a:latin typeface="+mn-ea"/>
              <a:ea typeface="+mn-ea"/>
              <a:cs typeface="+mn-cs"/>
            </a:rPr>
            <a:t>9</a:t>
          </a:r>
          <a:r>
            <a:rPr lang="ja-JP" altLang="ja-JP" sz="1000" b="0">
              <a:solidFill>
                <a:srgbClr val="FF0000"/>
              </a:solidFill>
              <a:effectLst/>
              <a:latin typeface="+mn-ea"/>
              <a:ea typeface="+mn-ea"/>
              <a:cs typeface="+mn-cs"/>
            </a:rPr>
            <a:t>桁の半角数字）をご入力</a:t>
          </a:r>
          <a:r>
            <a:rPr lang="ja-JP" altLang="en-US" sz="1000" b="0">
              <a:solidFill>
                <a:srgbClr val="FF0000"/>
              </a:solidFill>
              <a:effectLst/>
              <a:latin typeface="+mn-ea"/>
              <a:ea typeface="+mn-ea"/>
              <a:cs typeface="+mn-cs"/>
            </a:rPr>
            <a:t>くだ</a:t>
          </a:r>
          <a:r>
            <a:rPr lang="ja-JP" altLang="ja-JP" sz="1000" b="0">
              <a:solidFill>
                <a:srgbClr val="FF0000"/>
              </a:solidFill>
              <a:effectLst/>
              <a:latin typeface="+mn-ea"/>
              <a:ea typeface="+mn-ea"/>
              <a:cs typeface="+mn-cs"/>
            </a:rPr>
            <a:t>さい。</a:t>
          </a:r>
          <a:endParaRPr lang="en-US" altLang="ja-JP" sz="1000" b="0">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0">
              <a:solidFill>
                <a:srgbClr val="FF0000"/>
              </a:solidFill>
              <a:effectLst/>
              <a:latin typeface="+mn-ea"/>
              <a:ea typeface="+mn-ea"/>
              <a:cs typeface="+mn-cs"/>
            </a:rPr>
            <a:t>東京電力パワーグリッド（株）の</a:t>
          </a:r>
          <a:r>
            <a:rPr lang="en-US" altLang="ja-JP" sz="1000" b="0">
              <a:solidFill>
                <a:srgbClr val="FF0000"/>
              </a:solidFill>
              <a:effectLst/>
              <a:latin typeface="+mn-ea"/>
              <a:ea typeface="+mn-ea"/>
              <a:cs typeface="+mn-cs"/>
            </a:rPr>
            <a:t>Web</a:t>
          </a:r>
          <a:r>
            <a:rPr lang="ja-JP" altLang="ja-JP" sz="1000" b="0">
              <a:solidFill>
                <a:srgbClr val="FF0000"/>
              </a:solidFill>
              <a:effectLst/>
              <a:latin typeface="+mn-ea"/>
              <a:ea typeface="+mn-ea"/>
              <a:cs typeface="+mn-cs"/>
            </a:rPr>
            <a:t>申込システムのユーザー</a:t>
          </a:r>
          <a:r>
            <a:rPr lang="en-US" altLang="ja-JP" sz="1000" b="0">
              <a:solidFill>
                <a:srgbClr val="FF0000"/>
              </a:solidFill>
              <a:effectLst/>
              <a:latin typeface="+mn-ea"/>
              <a:ea typeface="+mn-ea"/>
              <a:cs typeface="+mn-cs"/>
            </a:rPr>
            <a:t>ID</a:t>
          </a:r>
          <a:r>
            <a:rPr lang="ja-JP" altLang="ja-JP" sz="1000" b="0">
              <a:solidFill>
                <a:srgbClr val="FF0000"/>
              </a:solidFill>
              <a:effectLst/>
              <a:latin typeface="+mn-ea"/>
              <a:ea typeface="+mn-ea"/>
              <a:cs typeface="+mn-cs"/>
            </a:rPr>
            <a:t>で入力されているケースが多くなっておりますのでご注意ください。</a:t>
          </a:r>
        </a:p>
        <a:p>
          <a:pPr algn="l"/>
          <a:endParaRPr kumimoji="1" lang="en-US" altLang="ja-JP" sz="900" b="1">
            <a:solidFill>
              <a:srgbClr val="FF0000"/>
            </a:solidFill>
            <a:latin typeface="+mn-ea"/>
            <a:ea typeface="+mn-ea"/>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8F1072-33A7-401C-A5BE-CD2601D8F5ED}" name="l_禁止文字" displayName="l_禁止文字" ref="A1:A448" totalsRowShown="0" headerRowCellStyle="標準 2" dataCellStyle="標準 2">
  <autoFilter ref="A1:A448" xr:uid="{1AF4FE82-EE3E-4F36-AD92-E69C3C314BBE}"/>
  <tableColumns count="1">
    <tableColumn id="1" xr3:uid="{9B04397A-487D-4516-99B4-4A7DB435F9D8}" name="禁止文字"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prstDash val="solid"/>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1726-8107-421D-BFA0-7F9C41E80C85}">
  <dimension ref="A1:P63"/>
  <sheetViews>
    <sheetView showGridLines="0" tabSelected="1" zoomScale="85" zoomScaleNormal="85" workbookViewId="0"/>
  </sheetViews>
  <sheetFormatPr defaultColWidth="9" defaultRowHeight="18"/>
  <cols>
    <col min="1" max="1" width="4.4140625" style="22" customWidth="1"/>
    <col min="2" max="2" width="7.1640625" style="1" customWidth="1"/>
    <col min="3" max="3" width="9" style="1"/>
    <col min="4" max="4" width="13" style="1" customWidth="1"/>
    <col min="5" max="5" width="12.9140625" style="1" customWidth="1"/>
    <col min="6" max="9" width="9" style="1"/>
    <col min="10" max="10" width="9.4140625" style="1" bestFit="1" customWidth="1"/>
    <col min="11" max="11" width="36.5" style="1" customWidth="1"/>
    <col min="12" max="16384" width="9" style="1"/>
  </cols>
  <sheetData>
    <row r="1" spans="1:12" s="26" customFormat="1" ht="9" customHeight="1">
      <c r="A1" s="45" t="s">
        <v>503</v>
      </c>
    </row>
    <row r="2" spans="1:12" s="26" customFormat="1" ht="8" customHeight="1">
      <c r="A2" s="44"/>
    </row>
    <row r="3" spans="1:12" s="26" customFormat="1" ht="26.5">
      <c r="A3" s="45"/>
      <c r="B3" s="26" t="s">
        <v>0</v>
      </c>
      <c r="J3" s="69" t="s">
        <v>502</v>
      </c>
    </row>
    <row r="4" spans="1:12" s="26" customFormat="1" ht="16.25" customHeight="1">
      <c r="A4" s="45"/>
    </row>
    <row r="5" spans="1:12" s="26" customFormat="1" ht="32.5">
      <c r="A5" s="45"/>
      <c r="B5" s="86" t="s">
        <v>501</v>
      </c>
      <c r="C5" s="86"/>
      <c r="D5" s="86"/>
      <c r="E5" s="86"/>
      <c r="F5" s="86"/>
      <c r="G5" s="86"/>
      <c r="H5" s="86"/>
      <c r="I5" s="86"/>
      <c r="J5" s="86"/>
    </row>
    <row r="6" spans="1:12" s="26" customFormat="1" ht="16.5">
      <c r="A6" s="45"/>
    </row>
    <row r="7" spans="1:12" s="26" customFormat="1" ht="23" customHeight="1">
      <c r="A7" s="45"/>
      <c r="B7" s="26" t="s">
        <v>481</v>
      </c>
    </row>
    <row r="8" spans="1:12" s="26" customFormat="1" ht="6" customHeight="1">
      <c r="A8" s="45"/>
    </row>
    <row r="9" spans="1:12" s="26" customFormat="1" ht="6" customHeight="1">
      <c r="A9" s="45"/>
      <c r="B9" s="27"/>
      <c r="C9" s="2"/>
      <c r="D9" s="2"/>
    </row>
    <row r="10" spans="1:12" s="26" customFormat="1" ht="6" customHeight="1">
      <c r="A10" s="46"/>
      <c r="B10" s="28"/>
      <c r="C10" s="29" t="s">
        <v>457</v>
      </c>
      <c r="D10" s="28"/>
      <c r="E10" s="28"/>
      <c r="F10" s="28"/>
      <c r="G10" s="28"/>
      <c r="H10" s="28"/>
      <c r="I10" s="28"/>
      <c r="J10" s="28"/>
    </row>
    <row r="11" spans="1:12" s="26" customFormat="1" ht="6" customHeight="1" thickBot="1">
      <c r="A11" s="46"/>
      <c r="B11" s="28"/>
      <c r="D11" s="28"/>
      <c r="E11" s="28"/>
      <c r="F11" s="28"/>
      <c r="G11" s="28"/>
      <c r="H11" s="28"/>
      <c r="I11" s="28"/>
      <c r="J11" s="28"/>
    </row>
    <row r="12" spans="1:12" ht="23" customHeight="1">
      <c r="A12" s="23"/>
      <c r="B12" s="30" t="s">
        <v>458</v>
      </c>
      <c r="C12" s="13"/>
      <c r="D12" s="14"/>
      <c r="E12" s="14"/>
      <c r="F12" s="14"/>
      <c r="G12" s="14"/>
      <c r="H12" s="14"/>
      <c r="I12" s="14"/>
      <c r="J12" s="15"/>
      <c r="K12" s="21"/>
      <c r="L12" s="64"/>
    </row>
    <row r="13" spans="1:12" ht="23" customHeight="1">
      <c r="A13" s="23"/>
      <c r="B13" s="31" t="s">
        <v>482</v>
      </c>
      <c r="C13" s="3"/>
      <c r="D13" s="5"/>
      <c r="E13" s="5"/>
      <c r="F13" s="5"/>
      <c r="G13" s="5"/>
      <c r="H13" s="5"/>
      <c r="I13" s="5"/>
      <c r="J13" s="16"/>
      <c r="K13" s="21"/>
      <c r="L13" s="65"/>
    </row>
    <row r="14" spans="1:12" ht="23" customHeight="1">
      <c r="A14" s="23"/>
      <c r="B14" s="31" t="s">
        <v>459</v>
      </c>
      <c r="C14" s="3"/>
      <c r="D14" s="5"/>
      <c r="E14" s="5"/>
      <c r="F14" s="5"/>
      <c r="G14" s="5"/>
      <c r="H14" s="5"/>
      <c r="I14" s="5"/>
      <c r="J14" s="16"/>
      <c r="K14" s="21"/>
      <c r="L14" s="65"/>
    </row>
    <row r="15" spans="1:12" ht="23" customHeight="1">
      <c r="A15" s="51" t="b">
        <v>0</v>
      </c>
      <c r="B15" s="48"/>
      <c r="C15" s="32" t="s">
        <v>483</v>
      </c>
      <c r="D15" s="5"/>
      <c r="E15" s="5"/>
      <c r="F15" s="5"/>
      <c r="G15" s="5"/>
      <c r="H15" s="5"/>
      <c r="I15" s="5"/>
      <c r="J15" s="16"/>
      <c r="K15" s="21"/>
      <c r="L15" s="65"/>
    </row>
    <row r="16" spans="1:12" ht="23" customHeight="1" thickBot="1">
      <c r="A16" s="23"/>
      <c r="B16" s="17"/>
      <c r="C16" s="33" t="s">
        <v>484</v>
      </c>
      <c r="D16" s="18"/>
      <c r="E16" s="18"/>
      <c r="F16" s="18"/>
      <c r="G16" s="18"/>
      <c r="H16" s="18"/>
      <c r="I16" s="18"/>
      <c r="J16" s="19"/>
      <c r="K16" s="21"/>
      <c r="L16" s="65"/>
    </row>
    <row r="17" spans="1:12" ht="18" customHeight="1">
      <c r="A17" s="23"/>
      <c r="B17" s="3"/>
      <c r="C17" s="4"/>
      <c r="D17" s="3"/>
      <c r="E17" s="5"/>
      <c r="F17" s="5"/>
      <c r="G17" s="5"/>
      <c r="H17" s="5"/>
      <c r="I17" s="5"/>
      <c r="J17" s="5"/>
    </row>
    <row r="18" spans="1:12" s="26" customFormat="1" ht="16.25" customHeight="1">
      <c r="A18" s="45"/>
      <c r="B18" s="26" t="s">
        <v>1</v>
      </c>
    </row>
    <row r="19" spans="1:12" ht="17.399999999999999" customHeight="1"/>
    <row r="20" spans="1:12" s="26" customFormat="1" ht="24.65" customHeight="1">
      <c r="A20" s="45"/>
      <c r="B20" s="34" t="s">
        <v>485</v>
      </c>
      <c r="L20" s="66"/>
    </row>
    <row r="21" spans="1:12" ht="11" customHeight="1">
      <c r="B21" s="12" t="str">
        <f>IF($A$22=0,"※いずれかにチェックをお願いします","")</f>
        <v/>
      </c>
      <c r="L21" s="64"/>
    </row>
    <row r="22" spans="1:12" ht="24.65" customHeight="1">
      <c r="A22" s="63">
        <v>1</v>
      </c>
      <c r="B22" s="49"/>
      <c r="C22" s="35" t="s">
        <v>2</v>
      </c>
      <c r="J22" s="47"/>
      <c r="L22" s="64"/>
    </row>
    <row r="23" spans="1:12" ht="24.65" customHeight="1">
      <c r="B23" s="49"/>
      <c r="C23" s="35" t="s">
        <v>7</v>
      </c>
      <c r="L23" s="65"/>
    </row>
    <row r="24" spans="1:12" ht="24.65" customHeight="1">
      <c r="A24" s="23"/>
      <c r="B24" s="50"/>
      <c r="C24" s="35" t="s">
        <v>6</v>
      </c>
      <c r="L24" s="65"/>
    </row>
    <row r="25" spans="1:12" s="26" customFormat="1" ht="33" customHeight="1">
      <c r="A25" s="45"/>
      <c r="B25" s="68" t="str">
        <f>IF(OR($A$22=0,入力判定1=TRUE,入力箇所2と3=TRUE),"※未入力箇所がございます。黄色部分は入力必須箇所となります。(契約名義下段については登録がない場合記入不要です)","")</f>
        <v>※未入力箇所がございます。黄色部分は入力必須箇所となります。(契約名義下段については登録がない場合記入不要です)</v>
      </c>
    </row>
    <row r="26" spans="1:12" ht="30" customHeight="1">
      <c r="B26" s="71" t="s">
        <v>494</v>
      </c>
      <c r="C26" s="71"/>
      <c r="D26" s="71"/>
      <c r="E26" s="71"/>
      <c r="F26" s="72"/>
      <c r="G26" s="72"/>
      <c r="H26" s="72"/>
      <c r="I26" s="72"/>
      <c r="J26" s="72"/>
      <c r="K26" s="8" t="str">
        <f>IF(AND($A$22=1,LEN($F$26)&lt;&gt;11),"11桁の番号を入力してください",IF(AND($A$22=1,LENB($F$26)&lt;&gt;11),"半角数字で番号を入力してください",""))</f>
        <v>11桁の番号を入力してください</v>
      </c>
      <c r="L26" s="70"/>
    </row>
    <row r="27" spans="1:12" ht="30" customHeight="1">
      <c r="B27" s="71" t="s">
        <v>495</v>
      </c>
      <c r="C27" s="71"/>
      <c r="D27" s="71"/>
      <c r="E27" s="71"/>
      <c r="F27" s="72"/>
      <c r="G27" s="72"/>
      <c r="H27" s="72"/>
      <c r="I27" s="72"/>
      <c r="J27" s="72"/>
      <c r="K27" s="8" t="str">
        <f>IF(AND(OR($A$22=2,$A$22=3),LEN($F$27)&lt;&gt;13),"13桁の番号を入力してください",IF(AND(OR($A$22=2,$A$22=3),LENB($F$27)&lt;&gt;13),"半角数字で番号を入力してください",IF(EXACT(LEFT($F$27,1),"k"),"大文字半角英数字で入力してください","")))</f>
        <v/>
      </c>
      <c r="L27" s="70"/>
    </row>
    <row r="28" spans="1:12" ht="30" customHeight="1">
      <c r="B28" s="73" t="s">
        <v>492</v>
      </c>
      <c r="C28" s="73"/>
      <c r="D28" s="73"/>
      <c r="E28" s="73"/>
      <c r="F28" s="72"/>
      <c r="G28" s="72"/>
      <c r="H28" s="72"/>
      <c r="I28" s="72"/>
      <c r="J28" s="72"/>
      <c r="K28" s="8" t="str">
        <f>IF(SUMPRODUCT(N(ISNUMBER(SEARCH(禁止文字,$F28))))=0,"","禁止文字が使用されています。")</f>
        <v/>
      </c>
      <c r="L28" s="70"/>
    </row>
    <row r="29" spans="1:12" ht="30" customHeight="1">
      <c r="B29" s="73" t="s">
        <v>493</v>
      </c>
      <c r="C29" s="73"/>
      <c r="D29" s="73"/>
      <c r="E29" s="73"/>
      <c r="F29" s="72"/>
      <c r="G29" s="72"/>
      <c r="H29" s="72"/>
      <c r="I29" s="72"/>
      <c r="J29" s="72"/>
      <c r="K29" s="8" t="str">
        <f>IF(SUMPRODUCT(N(ISNUMBER(SEARCH(禁止文字,$F29))))=0,"","禁止文字が使用されています。")</f>
        <v/>
      </c>
      <c r="L29" s="70"/>
    </row>
    <row r="30" spans="1:12" ht="60" customHeight="1">
      <c r="A30" s="1"/>
      <c r="L30" s="64"/>
    </row>
    <row r="31" spans="1:12" s="26" customFormat="1" ht="16.5">
      <c r="A31" s="45"/>
      <c r="B31" s="36" t="s">
        <v>486</v>
      </c>
    </row>
    <row r="32" spans="1:12" ht="11" customHeight="1"/>
    <row r="33" spans="1:16" ht="30" customHeight="1">
      <c r="B33" s="75" t="s">
        <v>496</v>
      </c>
      <c r="C33" s="76"/>
      <c r="D33" s="76"/>
      <c r="E33" s="76"/>
      <c r="F33" s="77"/>
      <c r="G33" s="78"/>
      <c r="H33" s="78"/>
      <c r="I33" s="78"/>
      <c r="J33" s="79"/>
      <c r="K33" s="8" t="str">
        <f>IF(AND(OR($A$22=2,$A$22=3),LEN($F$33)&lt;&gt;7),"7桁の番号を入力してください",IF(AND(OR($A$22=2,$A$22=3),LENB($F$33)&lt;&gt;7),"半角数字で番号を入力してください",""))</f>
        <v/>
      </c>
      <c r="L33" s="70"/>
    </row>
    <row r="34" spans="1:16" ht="30" customHeight="1">
      <c r="B34" s="71" t="s">
        <v>5</v>
      </c>
      <c r="C34" s="73"/>
      <c r="D34" s="73"/>
      <c r="E34" s="73"/>
      <c r="F34" s="74"/>
      <c r="G34" s="74"/>
      <c r="H34" s="74"/>
      <c r="I34" s="74"/>
      <c r="J34" s="74"/>
      <c r="K34" s="8" t="str">
        <f>IF(AND($A$22=1,LEN($F$34)&lt;&gt;10),"桁数が相違しています。10桁の番号を入力してください",IF(AND($A$22=1,LENB($F$34)&lt;&gt;10),"半角数字で番号を入力してください",IF(AND($A$22=1,EXACT(LEFT($F$34,1),"k")),"大文字半角英数字で入力してください",IF(AND($A$22=1,LEFT($F$34,2)&lt;&gt;"K0"),"でんき工事コーナーの「K0」から始まるユーザIDを入力してください",""))))</f>
        <v>桁数が相違しています。10桁の番号を入力してください</v>
      </c>
      <c r="L34" s="70"/>
    </row>
    <row r="35" spans="1:16" ht="17" customHeight="1">
      <c r="B35" s="6"/>
      <c r="C35" s="7"/>
      <c r="D35" s="7"/>
      <c r="E35" s="7"/>
      <c r="F35" s="7"/>
      <c r="G35" s="7"/>
      <c r="H35" s="7"/>
      <c r="I35" s="7"/>
      <c r="J35" s="7"/>
    </row>
    <row r="36" spans="1:16" s="26" customFormat="1" ht="17" customHeight="1">
      <c r="A36" s="45"/>
      <c r="B36" s="26" t="s">
        <v>487</v>
      </c>
    </row>
    <row r="37" spans="1:16" ht="30.65" customHeight="1">
      <c r="B37" s="73" t="s">
        <v>3</v>
      </c>
      <c r="C37" s="73"/>
      <c r="D37" s="73"/>
      <c r="E37" s="73"/>
      <c r="F37" s="72"/>
      <c r="G37" s="72"/>
      <c r="H37" s="72"/>
      <c r="I37" s="72"/>
      <c r="J37" s="72"/>
      <c r="K37" s="8"/>
      <c r="L37" s="70"/>
    </row>
    <row r="38" spans="1:16" ht="30.65" customHeight="1">
      <c r="B38" s="73" t="s">
        <v>4</v>
      </c>
      <c r="C38" s="73"/>
      <c r="D38" s="73"/>
      <c r="E38" s="73"/>
      <c r="F38" s="72"/>
      <c r="G38" s="72"/>
      <c r="H38" s="72"/>
      <c r="I38" s="72"/>
      <c r="J38" s="72"/>
      <c r="K38" s="8"/>
      <c r="L38" s="70"/>
    </row>
    <row r="39" spans="1:16" ht="20" customHeight="1"/>
    <row r="40" spans="1:16" ht="33" customHeight="1">
      <c r="B40" s="85"/>
      <c r="C40" s="85"/>
      <c r="D40" s="85"/>
      <c r="E40" s="85"/>
      <c r="F40" s="84"/>
      <c r="G40" s="84"/>
      <c r="H40" s="84"/>
      <c r="I40" s="84"/>
      <c r="J40" s="84"/>
      <c r="K40" s="8"/>
      <c r="L40" s="70"/>
    </row>
    <row r="41" spans="1:16" ht="16.25" customHeight="1"/>
    <row r="42" spans="1:16" s="26" customFormat="1" ht="16.25" customHeight="1">
      <c r="A42" s="45"/>
      <c r="B42" s="67" t="s">
        <v>488</v>
      </c>
      <c r="C42" s="37"/>
      <c r="D42" s="37"/>
      <c r="E42" s="37"/>
      <c r="F42" s="37"/>
      <c r="G42" s="37"/>
      <c r="H42" s="37"/>
      <c r="I42" s="37"/>
      <c r="J42" s="37"/>
      <c r="K42" s="37"/>
      <c r="L42" s="37"/>
      <c r="M42" s="37"/>
      <c r="N42" s="37"/>
      <c r="O42" s="37"/>
    </row>
    <row r="43" spans="1:16" s="26" customFormat="1" ht="16.25" customHeight="1">
      <c r="A43" s="45"/>
      <c r="B43" s="67" t="s">
        <v>460</v>
      </c>
      <c r="C43" s="37"/>
      <c r="D43" s="37"/>
      <c r="E43" s="37"/>
      <c r="F43" s="37"/>
      <c r="G43" s="37"/>
      <c r="H43" s="37"/>
      <c r="I43" s="37"/>
      <c r="J43" s="37"/>
      <c r="K43" s="37"/>
      <c r="L43" s="37"/>
      <c r="M43" s="37"/>
      <c r="N43" s="37"/>
      <c r="O43" s="37"/>
    </row>
    <row r="44" spans="1:16" s="26" customFormat="1" ht="16.25" customHeight="1">
      <c r="A44" s="45"/>
      <c r="B44" s="38" t="s">
        <v>461</v>
      </c>
      <c r="C44" s="37"/>
      <c r="D44" s="37"/>
      <c r="E44" s="37"/>
      <c r="F44" s="37"/>
      <c r="G44" s="37"/>
      <c r="H44" s="37"/>
      <c r="I44" s="37"/>
      <c r="J44" s="37"/>
      <c r="K44" s="37"/>
      <c r="L44" s="37"/>
      <c r="M44" s="37"/>
      <c r="N44" s="37"/>
      <c r="O44" s="37"/>
    </row>
    <row r="45" spans="1:16" s="26" customFormat="1" ht="16.25" customHeight="1" thickBot="1">
      <c r="A45" s="45"/>
      <c r="B45" s="38" t="s">
        <v>462</v>
      </c>
      <c r="C45" s="37"/>
      <c r="D45" s="37"/>
      <c r="E45" s="37"/>
      <c r="F45" s="37"/>
      <c r="G45" s="37"/>
      <c r="H45" s="37"/>
      <c r="I45" s="37"/>
      <c r="J45" s="37"/>
      <c r="K45" s="37"/>
      <c r="L45" s="37"/>
      <c r="M45" s="37"/>
      <c r="N45" s="37"/>
      <c r="O45" s="37"/>
    </row>
    <row r="46" spans="1:16" ht="17" customHeight="1" thickBot="1">
      <c r="B46" s="89" t="s">
        <v>463</v>
      </c>
      <c r="C46" s="90"/>
      <c r="D46" s="91"/>
      <c r="E46" s="89" t="s">
        <v>479</v>
      </c>
      <c r="F46" s="90"/>
      <c r="G46" s="90"/>
      <c r="H46" s="90"/>
      <c r="I46" s="90"/>
      <c r="J46" s="91"/>
      <c r="K46"/>
      <c r="L46"/>
      <c r="M46"/>
      <c r="N46"/>
      <c r="O46"/>
      <c r="P46"/>
    </row>
    <row r="47" spans="1:16" ht="17" customHeight="1">
      <c r="B47" s="39" t="s">
        <v>464</v>
      </c>
      <c r="C47" s="101" t="s">
        <v>465</v>
      </c>
      <c r="D47" s="102"/>
      <c r="E47" s="92"/>
      <c r="F47" s="93"/>
      <c r="G47" s="93"/>
      <c r="H47" s="93"/>
      <c r="I47" s="93"/>
      <c r="J47" s="94"/>
      <c r="K47" s="25"/>
      <c r="L47"/>
      <c r="M47"/>
      <c r="N47"/>
      <c r="O47"/>
      <c r="P47"/>
    </row>
    <row r="48" spans="1:16" ht="17" customHeight="1">
      <c r="B48" s="39" t="s">
        <v>466</v>
      </c>
      <c r="C48" s="80" t="s">
        <v>467</v>
      </c>
      <c r="D48" s="81"/>
      <c r="E48" s="95"/>
      <c r="F48" s="96"/>
      <c r="G48" s="96"/>
      <c r="H48" s="96"/>
      <c r="I48" s="96"/>
      <c r="J48" s="97"/>
      <c r="K48" s="24" t="str">
        <f>IF(E47="","",IF(LEN($E$48)&lt;&gt;4,"4桁の金融コード番号を入力してください",""))</f>
        <v/>
      </c>
      <c r="L48"/>
      <c r="M48"/>
      <c r="N48"/>
      <c r="O48"/>
      <c r="P48"/>
    </row>
    <row r="49" spans="1:16" ht="17" customHeight="1">
      <c r="B49" s="39" t="s">
        <v>468</v>
      </c>
      <c r="C49" s="82" t="s">
        <v>469</v>
      </c>
      <c r="D49" s="83"/>
      <c r="E49" s="95"/>
      <c r="F49" s="96"/>
      <c r="G49" s="96"/>
      <c r="H49" s="96"/>
      <c r="I49" s="96"/>
      <c r="J49" s="97"/>
      <c r="K49" s="25"/>
      <c r="L49"/>
      <c r="M49"/>
      <c r="N49"/>
      <c r="O49"/>
      <c r="P49"/>
    </row>
    <row r="50" spans="1:16" ht="17" customHeight="1">
      <c r="B50" s="39" t="s">
        <v>470</v>
      </c>
      <c r="C50" s="80" t="s">
        <v>471</v>
      </c>
      <c r="D50" s="81"/>
      <c r="E50" s="95"/>
      <c r="F50" s="96"/>
      <c r="G50" s="96"/>
      <c r="H50" s="96"/>
      <c r="I50" s="96"/>
      <c r="J50" s="97"/>
      <c r="K50" s="24" t="str">
        <f>IF(E47="","",IF(LEN($E$50)&lt;&gt;3,"3桁の支店コード番号を入力してください",""))</f>
        <v/>
      </c>
      <c r="L50"/>
      <c r="M50"/>
      <c r="N50"/>
      <c r="O50"/>
      <c r="P50"/>
    </row>
    <row r="51" spans="1:16" ht="17" customHeight="1">
      <c r="B51" s="39" t="s">
        <v>472</v>
      </c>
      <c r="C51" s="82" t="s">
        <v>473</v>
      </c>
      <c r="D51" s="83"/>
      <c r="E51" s="95"/>
      <c r="F51" s="96"/>
      <c r="G51" s="96"/>
      <c r="H51" s="96"/>
      <c r="I51" s="96"/>
      <c r="J51" s="97"/>
      <c r="K51"/>
      <c r="L51"/>
      <c r="M51"/>
      <c r="N51"/>
      <c r="O51"/>
      <c r="P51"/>
    </row>
    <row r="52" spans="1:16" ht="17" customHeight="1">
      <c r="B52" s="39" t="s">
        <v>474</v>
      </c>
      <c r="C52" s="82" t="s">
        <v>475</v>
      </c>
      <c r="D52" s="83"/>
      <c r="E52" s="95"/>
      <c r="F52" s="96"/>
      <c r="G52" s="96"/>
      <c r="H52" s="96"/>
      <c r="I52" s="96"/>
      <c r="J52" s="97"/>
      <c r="K52" s="24" t="str">
        <f>IF(E47="","",IF(LEN($E$52)&lt;&gt;7,"7桁の口座番号を入力してください",""))</f>
        <v/>
      </c>
      <c r="L52"/>
      <c r="M52"/>
      <c r="N52"/>
      <c r="O52"/>
      <c r="P52"/>
    </row>
    <row r="53" spans="1:16" ht="17" customHeight="1">
      <c r="B53" s="39" t="s">
        <v>476</v>
      </c>
      <c r="C53" s="82" t="s">
        <v>477</v>
      </c>
      <c r="D53" s="83"/>
      <c r="E53" s="95"/>
      <c r="F53" s="96"/>
      <c r="G53" s="96"/>
      <c r="H53" s="96"/>
      <c r="I53" s="96"/>
      <c r="J53" s="97"/>
      <c r="K53"/>
      <c r="L53"/>
      <c r="M53"/>
      <c r="N53"/>
      <c r="O53"/>
      <c r="P53"/>
    </row>
    <row r="54" spans="1:16" ht="17" customHeight="1" thickBot="1">
      <c r="B54" s="40" t="s">
        <v>478</v>
      </c>
      <c r="C54" s="87" t="s">
        <v>489</v>
      </c>
      <c r="D54" s="88"/>
      <c r="E54" s="98"/>
      <c r="F54" s="99"/>
      <c r="G54" s="99"/>
      <c r="H54" s="99"/>
      <c r="I54" s="99"/>
      <c r="J54" s="100"/>
      <c r="K54" s="20"/>
      <c r="L54"/>
      <c r="M54"/>
      <c r="N54"/>
      <c r="O54"/>
      <c r="P54"/>
    </row>
    <row r="55" spans="1:16" s="26" customFormat="1" ht="16.5">
      <c r="A55" s="45"/>
      <c r="B55" s="41" t="s">
        <v>490</v>
      </c>
      <c r="C55" s="42"/>
      <c r="D55" s="42"/>
      <c r="E55" s="42"/>
      <c r="F55" s="42"/>
      <c r="G55" s="42"/>
      <c r="H55" s="42"/>
      <c r="I55" s="42"/>
      <c r="J55" s="42"/>
      <c r="K55" s="37"/>
      <c r="L55" s="37"/>
      <c r="M55" s="37"/>
      <c r="N55" s="37"/>
      <c r="O55" s="37"/>
    </row>
    <row r="56" spans="1:16" s="26" customFormat="1" ht="16.5">
      <c r="A56" s="45"/>
      <c r="B56" s="43" t="s">
        <v>491</v>
      </c>
    </row>
    <row r="57" spans="1:16" ht="16.25" customHeight="1"/>
    <row r="58" spans="1:16" ht="16.25" customHeight="1"/>
    <row r="59" spans="1:16" ht="16.25" customHeight="1"/>
    <row r="60" spans="1:16" ht="16.25" customHeight="1"/>
    <row r="61" spans="1:16" ht="16.25" customHeight="1"/>
    <row r="62" spans="1:16" ht="16.25" customHeight="1"/>
    <row r="63" spans="1:16" ht="16.25" customHeight="1"/>
  </sheetData>
  <sheetProtection password="E620" sheet="1" formatCells="0" formatColumns="0" formatRows="0" insertColumns="0" insertRows="0" insertHyperlinks="0" deleteColumns="0" deleteRows="0"/>
  <protectedRanges>
    <protectedRange sqref="B22:B24 F26:J29 F37:J38" name="範囲1"/>
    <protectedRange sqref="F33:G33 I33:J33" name="範囲1_1"/>
    <protectedRange sqref="F34:J34" name="範囲1_1_1"/>
  </protectedRanges>
  <dataConsolidate/>
  <mergeCells count="37">
    <mergeCell ref="B5:J5"/>
    <mergeCell ref="C51:D51"/>
    <mergeCell ref="C52:D52"/>
    <mergeCell ref="C53:D53"/>
    <mergeCell ref="C54:D54"/>
    <mergeCell ref="E46:J46"/>
    <mergeCell ref="E47:J47"/>
    <mergeCell ref="E48:J48"/>
    <mergeCell ref="E49:J49"/>
    <mergeCell ref="E50:J50"/>
    <mergeCell ref="E51:J51"/>
    <mergeCell ref="E52:J52"/>
    <mergeCell ref="E53:J53"/>
    <mergeCell ref="E54:J54"/>
    <mergeCell ref="B46:D46"/>
    <mergeCell ref="C47:D47"/>
    <mergeCell ref="C48:D48"/>
    <mergeCell ref="C49:D49"/>
    <mergeCell ref="C50:D50"/>
    <mergeCell ref="B37:E37"/>
    <mergeCell ref="F37:J37"/>
    <mergeCell ref="B38:E38"/>
    <mergeCell ref="F38:J38"/>
    <mergeCell ref="F40:J40"/>
    <mergeCell ref="B40:E40"/>
    <mergeCell ref="B34:E34"/>
    <mergeCell ref="F34:J34"/>
    <mergeCell ref="B29:E29"/>
    <mergeCell ref="F29:J29"/>
    <mergeCell ref="B33:E33"/>
    <mergeCell ref="F33:J33"/>
    <mergeCell ref="B26:E26"/>
    <mergeCell ref="F26:J26"/>
    <mergeCell ref="B27:E27"/>
    <mergeCell ref="F27:J27"/>
    <mergeCell ref="B28:E28"/>
    <mergeCell ref="F28:J28"/>
  </mergeCells>
  <phoneticPr fontId="1"/>
  <conditionalFormatting sqref="B33:F33">
    <cfRule type="expression" dxfId="25" priority="5">
      <formula>$A$22=1</formula>
    </cfRule>
  </conditionalFormatting>
  <conditionalFormatting sqref="B26:J26">
    <cfRule type="expression" dxfId="24" priority="12">
      <formula>OR($A$22=2,$A$22=3)</formula>
    </cfRule>
  </conditionalFormatting>
  <conditionalFormatting sqref="B27:J27">
    <cfRule type="expression" dxfId="23" priority="8">
      <formula>$A$22=1</formula>
    </cfRule>
  </conditionalFormatting>
  <conditionalFormatting sqref="B34:J34">
    <cfRule type="expression" dxfId="22" priority="2">
      <formula>OR($A$22=2,$A$22=3)</formula>
    </cfRule>
  </conditionalFormatting>
  <conditionalFormatting sqref="F33">
    <cfRule type="expression" dxfId="21" priority="6">
      <formula>AND(OR($A$22=0,$A$22=2,$A$22=3),$F$33="")</formula>
    </cfRule>
  </conditionalFormatting>
  <conditionalFormatting sqref="F38">
    <cfRule type="expression" dxfId="20" priority="13">
      <formula>$F$38=""</formula>
    </cfRule>
  </conditionalFormatting>
  <conditionalFormatting sqref="F26:J26">
    <cfRule type="expression" dxfId="19" priority="10">
      <formula>$K$26&lt;&gt;""</formula>
    </cfRule>
    <cfRule type="expression" dxfId="18" priority="11">
      <formula>AND(OR($A$22=1,$A$22=0),LEN($F$26)&lt;&gt;11)</formula>
    </cfRule>
  </conditionalFormatting>
  <conditionalFormatting sqref="F27:J27">
    <cfRule type="expression" dxfId="17" priority="7">
      <formula>$K$27&lt;&gt;""</formula>
    </cfRule>
    <cfRule type="expression" dxfId="16" priority="9">
      <formula>AND(OR($A$22=0,$A$22=2,$A$22=3),LEN($F$27)&lt;&gt;13)</formula>
    </cfRule>
  </conditionalFormatting>
  <conditionalFormatting sqref="F28:J28">
    <cfRule type="expression" dxfId="15" priority="20">
      <formula>$F$28=""</formula>
    </cfRule>
  </conditionalFormatting>
  <conditionalFormatting sqref="F29:J29">
    <cfRule type="expression" dxfId="14" priority="19">
      <formula>$F$29=""</formula>
    </cfRule>
  </conditionalFormatting>
  <conditionalFormatting sqref="F33:J33">
    <cfRule type="expression" dxfId="13" priority="4">
      <formula>$K$33&lt;&gt;""</formula>
    </cfRule>
  </conditionalFormatting>
  <conditionalFormatting sqref="F34:J34">
    <cfRule type="expression" dxfId="12" priority="1">
      <formula>AND(OR($A$22=0,$A$22=1),$F$34="")</formula>
    </cfRule>
    <cfRule type="expression" dxfId="11" priority="3">
      <formula>$K$34&lt;&gt;""</formula>
    </cfRule>
  </conditionalFormatting>
  <conditionalFormatting sqref="F37:J37">
    <cfRule type="expression" dxfId="10" priority="14">
      <formula>$F$37=""</formula>
    </cfRule>
  </conditionalFormatting>
  <dataValidations count="2">
    <dataValidation allowBlank="1" showInputMessage="1" showErrorMessage="1" errorTitle="エラー" error="【承諾事項】欄にチェックがない場合、取消を承ることは出来かねます。" sqref="O15" xr:uid="{7564A88E-846A-40DA-9DBF-E0D4FA258250}"/>
    <dataValidation type="custom" allowBlank="1" showInputMessage="1" showErrorMessage="1" errorTitle="エラーメッセージ" error="申請書上部の【承諾事項】をご確認の上、チェックをお願いいたします。" sqref="F26:J29 A26:A27 A33:A34 A37:A38 A46:A54 K46:XFD54 E47:J54 F37:XFD38 K26:XFD27 F33:XFD34" xr:uid="{74747543-1329-4A91-8108-A9FA6D6DE3EE}">
      <formula1>$A$15=TRUE</formula1>
    </dataValidation>
  </dataValidations>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9" r:id="rId4" name="Option Button 5">
              <controlPr locked="0" defaultSize="0" autoFill="0" autoLine="0" autoPict="0">
                <anchor moveWithCells="1">
                  <from>
                    <xdr:col>1</xdr:col>
                    <xdr:colOff>177800</xdr:colOff>
                    <xdr:row>21</xdr:row>
                    <xdr:rowOff>25400</xdr:rowOff>
                  </from>
                  <to>
                    <xdr:col>1</xdr:col>
                    <xdr:colOff>444500</xdr:colOff>
                    <xdr:row>21</xdr:row>
                    <xdr:rowOff>228600</xdr:rowOff>
                  </to>
                </anchor>
              </controlPr>
            </control>
          </mc:Choice>
        </mc:AlternateContent>
        <mc:AlternateContent xmlns:mc="http://schemas.openxmlformats.org/markup-compatibility/2006">
          <mc:Choice Requires="x14">
            <control shapeId="11270" r:id="rId5" name="Option Button 6">
              <controlPr locked="0" defaultSize="0" autoFill="0" autoLine="0" autoPict="0">
                <anchor moveWithCells="1">
                  <from>
                    <xdr:col>1</xdr:col>
                    <xdr:colOff>177800</xdr:colOff>
                    <xdr:row>22</xdr:row>
                    <xdr:rowOff>25400</xdr:rowOff>
                  </from>
                  <to>
                    <xdr:col>1</xdr:col>
                    <xdr:colOff>444500</xdr:colOff>
                    <xdr:row>22</xdr:row>
                    <xdr:rowOff>228600</xdr:rowOff>
                  </to>
                </anchor>
              </controlPr>
            </control>
          </mc:Choice>
        </mc:AlternateContent>
        <mc:AlternateContent xmlns:mc="http://schemas.openxmlformats.org/markup-compatibility/2006">
          <mc:Choice Requires="x14">
            <control shapeId="11271" r:id="rId6" name="Option Button 7">
              <controlPr locked="0" defaultSize="0" autoFill="0" autoLine="0" autoPict="0">
                <anchor moveWithCells="1">
                  <from>
                    <xdr:col>1</xdr:col>
                    <xdr:colOff>177800</xdr:colOff>
                    <xdr:row>23</xdr:row>
                    <xdr:rowOff>25400</xdr:rowOff>
                  </from>
                  <to>
                    <xdr:col>1</xdr:col>
                    <xdr:colOff>444500</xdr:colOff>
                    <xdr:row>23</xdr:row>
                    <xdr:rowOff>228600</xdr:rowOff>
                  </to>
                </anchor>
              </controlPr>
            </control>
          </mc:Choice>
        </mc:AlternateContent>
        <mc:AlternateContent xmlns:mc="http://schemas.openxmlformats.org/markup-compatibility/2006">
          <mc:Choice Requires="x14">
            <control shapeId="11272" r:id="rId7" name="Check Box 8">
              <controlPr locked="0" defaultSize="0" autoFill="0" autoLine="0" autoPict="0">
                <anchor moveWithCells="1">
                  <from>
                    <xdr:col>1</xdr:col>
                    <xdr:colOff>222250</xdr:colOff>
                    <xdr:row>14</xdr:row>
                    <xdr:rowOff>31750</xdr:rowOff>
                  </from>
                  <to>
                    <xdr:col>1</xdr:col>
                    <xdr:colOff>495300</xdr:colOff>
                    <xdr:row>15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3163-0FA0-4B0A-9D96-3A096682BCAD}">
  <dimension ref="A1:L63"/>
  <sheetViews>
    <sheetView showGridLines="0" zoomScaleNormal="100" workbookViewId="0">
      <selection activeCell="C2" sqref="C2"/>
    </sheetView>
  </sheetViews>
  <sheetFormatPr defaultColWidth="9" defaultRowHeight="18"/>
  <cols>
    <col min="1" max="1" width="4.4140625" style="22" customWidth="1"/>
    <col min="2" max="2" width="7.1640625" style="1" customWidth="1"/>
    <col min="3" max="3" width="9" style="1"/>
    <col min="4" max="4" width="13" style="1" customWidth="1"/>
    <col min="5" max="5" width="12.9140625" style="1" customWidth="1"/>
    <col min="6" max="9" width="9" style="1"/>
    <col min="10" max="10" width="9.4140625" style="1" bestFit="1" customWidth="1"/>
    <col min="11" max="16384" width="9" style="1"/>
  </cols>
  <sheetData>
    <row r="1" spans="1:11" s="26" customFormat="1" ht="9" customHeight="1">
      <c r="A1" s="45" t="s">
        <v>452</v>
      </c>
    </row>
    <row r="2" spans="1:11" s="26" customFormat="1" ht="8" customHeight="1">
      <c r="A2" s="44"/>
    </row>
    <row r="3" spans="1:11" s="26" customFormat="1" ht="26.5">
      <c r="A3" s="45"/>
      <c r="B3" s="26" t="s">
        <v>0</v>
      </c>
      <c r="J3" s="69" t="s">
        <v>502</v>
      </c>
    </row>
    <row r="4" spans="1:11" s="26" customFormat="1" ht="16.25" customHeight="1">
      <c r="A4" s="45"/>
    </row>
    <row r="5" spans="1:11" s="26" customFormat="1" ht="32.5">
      <c r="A5" s="45"/>
      <c r="B5" s="86" t="s">
        <v>501</v>
      </c>
      <c r="C5" s="86"/>
      <c r="D5" s="86"/>
      <c r="E5" s="86"/>
      <c r="F5" s="86"/>
      <c r="G5" s="86"/>
      <c r="H5" s="86"/>
      <c r="I5" s="86"/>
      <c r="J5" s="86"/>
    </row>
    <row r="6" spans="1:11" s="26" customFormat="1" ht="16.5">
      <c r="A6" s="45"/>
    </row>
    <row r="7" spans="1:11" s="26" customFormat="1" ht="23" customHeight="1">
      <c r="A7" s="45"/>
      <c r="B7" s="26" t="s">
        <v>481</v>
      </c>
    </row>
    <row r="8" spans="1:11" s="26" customFormat="1" ht="6" customHeight="1">
      <c r="A8" s="45"/>
    </row>
    <row r="9" spans="1:11" s="26" customFormat="1" ht="6" customHeight="1">
      <c r="A9" s="45"/>
      <c r="B9" s="27"/>
      <c r="C9" s="2"/>
      <c r="D9" s="2"/>
    </row>
    <row r="10" spans="1:11" s="26" customFormat="1" ht="6" customHeight="1">
      <c r="A10" s="46"/>
      <c r="B10" s="28"/>
      <c r="C10" s="29" t="s">
        <v>457</v>
      </c>
      <c r="D10" s="28"/>
      <c r="E10" s="28"/>
      <c r="F10" s="28"/>
      <c r="G10" s="28"/>
      <c r="H10" s="28"/>
      <c r="I10" s="28"/>
      <c r="J10" s="28"/>
    </row>
    <row r="11" spans="1:11" s="26" customFormat="1" ht="6" customHeight="1" thickBot="1">
      <c r="A11" s="46"/>
      <c r="B11" s="28"/>
      <c r="D11" s="28"/>
      <c r="E11" s="28"/>
      <c r="F11" s="28"/>
      <c r="G11" s="28"/>
      <c r="H11" s="28"/>
      <c r="I11" s="28"/>
      <c r="J11" s="28"/>
    </row>
    <row r="12" spans="1:11" ht="23" customHeight="1">
      <c r="A12" s="23"/>
      <c r="B12" s="52" t="s">
        <v>458</v>
      </c>
      <c r="C12" s="13"/>
      <c r="D12" s="14"/>
      <c r="E12" s="14"/>
      <c r="F12" s="14"/>
      <c r="G12" s="14"/>
      <c r="H12" s="14"/>
      <c r="I12" s="14"/>
      <c r="J12" s="15"/>
      <c r="K12" s="21"/>
    </row>
    <row r="13" spans="1:11" ht="23" customHeight="1">
      <c r="A13" s="23"/>
      <c r="B13" s="53" t="s">
        <v>482</v>
      </c>
      <c r="C13" s="3"/>
      <c r="D13" s="5"/>
      <c r="E13" s="5"/>
      <c r="F13" s="5"/>
      <c r="G13" s="5"/>
      <c r="H13" s="5"/>
      <c r="I13" s="5"/>
      <c r="J13" s="16"/>
      <c r="K13" s="21"/>
    </row>
    <row r="14" spans="1:11" ht="23" customHeight="1">
      <c r="A14" s="23"/>
      <c r="B14" s="53" t="s">
        <v>459</v>
      </c>
      <c r="C14" s="3"/>
      <c r="D14" s="5"/>
      <c r="E14" s="5"/>
      <c r="F14" s="5"/>
      <c r="G14" s="5"/>
      <c r="H14" s="5"/>
      <c r="I14" s="5"/>
      <c r="J14" s="16"/>
      <c r="K14" s="21"/>
    </row>
    <row r="15" spans="1:11" ht="23" customHeight="1">
      <c r="A15" s="54" t="b">
        <v>1</v>
      </c>
      <c r="B15" s="55"/>
      <c r="C15" s="56" t="s">
        <v>483</v>
      </c>
      <c r="D15" s="5"/>
      <c r="E15" s="5"/>
      <c r="F15" s="5"/>
      <c r="G15" s="5"/>
      <c r="H15" s="5"/>
      <c r="I15" s="5"/>
      <c r="J15" s="16"/>
      <c r="K15" s="21"/>
    </row>
    <row r="16" spans="1:11" ht="23" customHeight="1" thickBot="1">
      <c r="A16" s="23"/>
      <c r="B16" s="17"/>
      <c r="C16" s="57" t="s">
        <v>484</v>
      </c>
      <c r="D16" s="18"/>
      <c r="E16" s="18"/>
      <c r="F16" s="18"/>
      <c r="G16" s="18"/>
      <c r="H16" s="18"/>
      <c r="I16" s="18"/>
      <c r="J16" s="19"/>
      <c r="K16" s="21"/>
    </row>
    <row r="17" spans="1:12" ht="18" customHeight="1">
      <c r="A17" s="23"/>
      <c r="B17" s="3"/>
      <c r="C17" s="4"/>
      <c r="D17" s="3"/>
      <c r="E17" s="5"/>
      <c r="F17" s="5"/>
      <c r="G17" s="5"/>
      <c r="H17" s="5"/>
      <c r="I17" s="5"/>
      <c r="J17" s="5"/>
    </row>
    <row r="18" spans="1:12" s="26" customFormat="1" ht="16.25" customHeight="1">
      <c r="A18" s="45"/>
      <c r="B18" s="26" t="s">
        <v>1</v>
      </c>
    </row>
    <row r="19" spans="1:12" ht="17.399999999999999" customHeight="1"/>
    <row r="20" spans="1:12" s="26" customFormat="1" ht="24.65" customHeight="1">
      <c r="A20" s="45"/>
      <c r="B20" s="34" t="s">
        <v>485</v>
      </c>
    </row>
    <row r="21" spans="1:12" ht="11" customHeight="1">
      <c r="B21" s="12" t="str">
        <f>IF($A$22=0,"※いずれかにチェックをお願いします","")</f>
        <v/>
      </c>
    </row>
    <row r="22" spans="1:12" ht="24.65" customHeight="1">
      <c r="A22" s="22">
        <v>1</v>
      </c>
      <c r="B22" s="58"/>
      <c r="C22" s="35" t="s">
        <v>2</v>
      </c>
    </row>
    <row r="23" spans="1:12" ht="24.65" customHeight="1">
      <c r="B23" s="58"/>
      <c r="C23" s="35" t="s">
        <v>7</v>
      </c>
    </row>
    <row r="24" spans="1:12" ht="24.65" customHeight="1">
      <c r="A24" s="23"/>
      <c r="B24" s="59"/>
      <c r="C24" s="35" t="s">
        <v>6</v>
      </c>
    </row>
    <row r="25" spans="1:12" s="26" customFormat="1" ht="33" customHeight="1">
      <c r="A25" s="45"/>
      <c r="B25" s="68" t="str">
        <f>IF(OR($A$22=0,入力判定1=TRUE,入力箇所2と3=TRUE),"※未入力箇所がございます。黄色部分は入力必須箇所となります。(契約名義下段については登録がない場合記入不要です)","")</f>
        <v>※未入力箇所がございます。黄色部分は入力必須箇所となります。(契約名義下段については登録がない場合記入不要です)</v>
      </c>
    </row>
    <row r="26" spans="1:12" ht="30" customHeight="1">
      <c r="B26" s="71" t="s">
        <v>494</v>
      </c>
      <c r="C26" s="71"/>
      <c r="D26" s="71"/>
      <c r="E26" s="71"/>
      <c r="F26" s="104" t="s">
        <v>497</v>
      </c>
      <c r="G26" s="104"/>
      <c r="H26" s="104"/>
      <c r="I26" s="104"/>
      <c r="J26" s="104"/>
      <c r="K26" s="8" t="str">
        <f>IF(AND($A$22=1,LEN($F$26)&lt;&gt;11),"11桁の番号を入力してください","")</f>
        <v/>
      </c>
      <c r="L26" s="60"/>
    </row>
    <row r="27" spans="1:12" ht="30" customHeight="1">
      <c r="B27" s="71" t="s">
        <v>495</v>
      </c>
      <c r="C27" s="71"/>
      <c r="D27" s="71"/>
      <c r="E27" s="71"/>
      <c r="F27" s="105"/>
      <c r="G27" s="105"/>
      <c r="H27" s="105"/>
      <c r="I27" s="105"/>
      <c r="J27" s="105"/>
      <c r="K27" s="8" t="str">
        <f>IF(AND(OR($A$22=2,$A$22=3),LEN($F$27)&lt;&gt;13),"13桁の番号を入力してください","")</f>
        <v/>
      </c>
      <c r="L27" s="60"/>
    </row>
    <row r="28" spans="1:12" ht="30" customHeight="1">
      <c r="B28" s="73" t="s">
        <v>492</v>
      </c>
      <c r="C28" s="73"/>
      <c r="D28" s="73"/>
      <c r="E28" s="73"/>
      <c r="F28" s="103" t="s">
        <v>498</v>
      </c>
      <c r="G28" s="103"/>
      <c r="H28" s="103"/>
      <c r="I28" s="103"/>
      <c r="J28" s="103"/>
      <c r="K28" s="8" t="str">
        <f>IF(SUMPRODUCT(N(ISNUMBER(SEARCH(禁止文字,$F28))))=0,"","禁止文字が使用されています。")</f>
        <v/>
      </c>
      <c r="L28" s="60"/>
    </row>
    <row r="29" spans="1:12" ht="30" customHeight="1">
      <c r="B29" s="73" t="s">
        <v>493</v>
      </c>
      <c r="C29" s="73"/>
      <c r="D29" s="73"/>
      <c r="E29" s="73"/>
      <c r="F29" s="106"/>
      <c r="G29" s="106"/>
      <c r="H29" s="106"/>
      <c r="I29" s="106"/>
      <c r="J29" s="106"/>
      <c r="K29" s="8" t="str">
        <f>IF(SUMPRODUCT(N(ISNUMBER(SEARCH(禁止文字,$F29))))=0,"","禁止文字が使用されています。")</f>
        <v/>
      </c>
      <c r="L29" s="60"/>
    </row>
    <row r="30" spans="1:12" ht="60.65" customHeight="1"/>
    <row r="31" spans="1:12" s="26" customFormat="1" ht="16.5">
      <c r="A31" s="45"/>
      <c r="B31" s="36" t="s">
        <v>486</v>
      </c>
    </row>
    <row r="32" spans="1:12" ht="11" customHeight="1"/>
    <row r="33" spans="1:12" ht="30" customHeight="1" thickBot="1">
      <c r="B33" s="75" t="s">
        <v>496</v>
      </c>
      <c r="C33" s="76"/>
      <c r="D33" s="76"/>
      <c r="E33" s="76"/>
      <c r="F33" s="107"/>
      <c r="G33" s="108"/>
      <c r="H33" s="108"/>
      <c r="I33" s="108"/>
      <c r="J33" s="109"/>
      <c r="K33" s="8" t="str">
        <f>IF(AND(OR($A$22=2,$A$22=3),LEN($F$33)&lt;&gt;7),"7桁の番号を入力してください","")</f>
        <v/>
      </c>
    </row>
    <row r="34" spans="1:12" ht="30" customHeight="1" thickTop="1" thickBot="1">
      <c r="B34" s="110" t="s">
        <v>5</v>
      </c>
      <c r="C34" s="111"/>
      <c r="D34" s="111"/>
      <c r="E34" s="111"/>
      <c r="F34" s="112"/>
      <c r="G34" s="113"/>
      <c r="H34" s="113"/>
      <c r="I34" s="113"/>
      <c r="J34" s="114"/>
      <c r="K34" s="8" t="str">
        <f>IF(AND($A$22=1,LEN($F$34)&lt;&gt;10),"10桁の番号を入力してください","")</f>
        <v>10桁の番号を入力してください</v>
      </c>
    </row>
    <row r="35" spans="1:12" ht="17" customHeight="1" thickTop="1">
      <c r="B35" s="6"/>
      <c r="C35" s="7"/>
      <c r="D35" s="7"/>
      <c r="E35" s="7"/>
      <c r="F35" s="7"/>
      <c r="G35" s="7"/>
      <c r="H35" s="7"/>
      <c r="I35" s="7"/>
      <c r="J35" s="7"/>
    </row>
    <row r="36" spans="1:12" s="26" customFormat="1" ht="17" customHeight="1">
      <c r="A36" s="45"/>
      <c r="B36" s="26" t="s">
        <v>487</v>
      </c>
    </row>
    <row r="37" spans="1:12" ht="30.65" customHeight="1">
      <c r="B37" s="73" t="s">
        <v>3</v>
      </c>
      <c r="C37" s="73"/>
      <c r="D37" s="73"/>
      <c r="E37" s="73"/>
      <c r="F37" s="103" t="s">
        <v>499</v>
      </c>
      <c r="G37" s="103"/>
      <c r="H37" s="103"/>
      <c r="I37" s="103"/>
      <c r="J37" s="103"/>
      <c r="L37" s="60"/>
    </row>
    <row r="38" spans="1:12" ht="30.65" customHeight="1">
      <c r="B38" s="73" t="s">
        <v>4</v>
      </c>
      <c r="C38" s="73"/>
      <c r="D38" s="73"/>
      <c r="E38" s="73"/>
      <c r="F38" s="104" t="s">
        <v>500</v>
      </c>
      <c r="G38" s="104"/>
      <c r="H38" s="104"/>
      <c r="I38" s="104"/>
      <c r="J38" s="104"/>
      <c r="L38" s="60"/>
    </row>
    <row r="39" spans="1:12" ht="20" customHeight="1"/>
    <row r="40" spans="1:12" ht="33" customHeight="1">
      <c r="B40" s="115"/>
      <c r="C40" s="115"/>
      <c r="D40" s="115"/>
      <c r="E40" s="115"/>
      <c r="F40" s="116"/>
      <c r="G40" s="116"/>
      <c r="H40" s="116"/>
      <c r="I40" s="116"/>
      <c r="J40" s="116"/>
    </row>
    <row r="41" spans="1:12" ht="16.25" customHeight="1"/>
    <row r="42" spans="1:12" s="26" customFormat="1" ht="16.25" customHeight="1">
      <c r="A42" s="45"/>
      <c r="B42" s="26" t="s">
        <v>488</v>
      </c>
    </row>
    <row r="43" spans="1:12" s="26" customFormat="1" ht="16.25" customHeight="1">
      <c r="A43" s="45"/>
      <c r="B43" s="44" t="s">
        <v>460</v>
      </c>
    </row>
    <row r="44" spans="1:12" s="26" customFormat="1" ht="16.25" customHeight="1">
      <c r="A44" s="45"/>
      <c r="B44" s="44" t="s">
        <v>461</v>
      </c>
    </row>
    <row r="45" spans="1:12" s="26" customFormat="1" ht="16.25" customHeight="1" thickBot="1">
      <c r="A45" s="45"/>
      <c r="B45" s="44" t="s">
        <v>462</v>
      </c>
    </row>
    <row r="46" spans="1:12" ht="17" customHeight="1" thickBot="1">
      <c r="B46" s="89" t="s">
        <v>463</v>
      </c>
      <c r="C46" s="90"/>
      <c r="D46" s="91"/>
      <c r="E46" s="89" t="s">
        <v>479</v>
      </c>
      <c r="F46" s="90"/>
      <c r="G46" s="90"/>
      <c r="H46" s="90"/>
      <c r="I46" s="90"/>
      <c r="J46" s="91"/>
    </row>
    <row r="47" spans="1:12" ht="17" customHeight="1">
      <c r="B47" s="39" t="s">
        <v>464</v>
      </c>
      <c r="C47" s="101" t="s">
        <v>465</v>
      </c>
      <c r="D47" s="102"/>
      <c r="E47" s="117"/>
      <c r="F47" s="118"/>
      <c r="G47" s="118"/>
      <c r="H47" s="118"/>
      <c r="I47" s="118"/>
      <c r="J47" s="119"/>
      <c r="K47" s="61"/>
    </row>
    <row r="48" spans="1:12" ht="17" customHeight="1">
      <c r="B48" s="39" t="s">
        <v>466</v>
      </c>
      <c r="C48" s="80" t="s">
        <v>467</v>
      </c>
      <c r="D48" s="81"/>
      <c r="E48" s="120"/>
      <c r="F48" s="121"/>
      <c r="G48" s="121"/>
      <c r="H48" s="121"/>
      <c r="I48" s="121"/>
      <c r="J48" s="122"/>
      <c r="K48" s="8" t="str">
        <f>IF(E47="","",IF(LEN($E$48)&lt;&gt;4,"4桁の金融コード番号を入力してください",""))</f>
        <v/>
      </c>
    </row>
    <row r="49" spans="1:11" ht="17" customHeight="1">
      <c r="B49" s="39" t="s">
        <v>468</v>
      </c>
      <c r="C49" s="82" t="s">
        <v>469</v>
      </c>
      <c r="D49" s="83"/>
      <c r="E49" s="120"/>
      <c r="F49" s="121"/>
      <c r="G49" s="121"/>
      <c r="H49" s="121"/>
      <c r="I49" s="121"/>
      <c r="J49" s="122"/>
      <c r="K49" s="61"/>
    </row>
    <row r="50" spans="1:11" ht="17" customHeight="1">
      <c r="B50" s="39" t="s">
        <v>470</v>
      </c>
      <c r="C50" s="80" t="s">
        <v>471</v>
      </c>
      <c r="D50" s="81"/>
      <c r="E50" s="120"/>
      <c r="F50" s="121"/>
      <c r="G50" s="121"/>
      <c r="H50" s="121"/>
      <c r="I50" s="121"/>
      <c r="J50" s="122"/>
      <c r="K50" s="8" t="str">
        <f>IF(E47="","",IF(LEN($E$50)&lt;&gt;3,"3桁の支店コード番号を入力してください",""))</f>
        <v/>
      </c>
    </row>
    <row r="51" spans="1:11" ht="17" customHeight="1">
      <c r="B51" s="39" t="s">
        <v>472</v>
      </c>
      <c r="C51" s="82" t="s">
        <v>473</v>
      </c>
      <c r="D51" s="83"/>
      <c r="E51" s="120"/>
      <c r="F51" s="121"/>
      <c r="G51" s="121"/>
      <c r="H51" s="121"/>
      <c r="I51" s="121"/>
      <c r="J51" s="122"/>
    </row>
    <row r="52" spans="1:11" ht="17" customHeight="1">
      <c r="B52" s="39" t="s">
        <v>474</v>
      </c>
      <c r="C52" s="82" t="s">
        <v>475</v>
      </c>
      <c r="D52" s="83"/>
      <c r="E52" s="120"/>
      <c r="F52" s="121"/>
      <c r="G52" s="121"/>
      <c r="H52" s="121"/>
      <c r="I52" s="121"/>
      <c r="J52" s="122"/>
      <c r="K52" s="8" t="str">
        <f>IF(E47="","",IF(LEN($E$52)&lt;&gt;7,"7桁の口座番号を入力してください",""))</f>
        <v/>
      </c>
    </row>
    <row r="53" spans="1:11" ht="17" customHeight="1">
      <c r="B53" s="39" t="s">
        <v>476</v>
      </c>
      <c r="C53" s="82" t="s">
        <v>477</v>
      </c>
      <c r="D53" s="83"/>
      <c r="E53" s="120"/>
      <c r="F53" s="121"/>
      <c r="G53" s="121"/>
      <c r="H53" s="121"/>
      <c r="I53" s="121"/>
      <c r="J53" s="122"/>
    </row>
    <row r="54" spans="1:11" ht="17" customHeight="1" thickBot="1">
      <c r="B54" s="40" t="s">
        <v>478</v>
      </c>
      <c r="C54" s="87" t="s">
        <v>489</v>
      </c>
      <c r="D54" s="88"/>
      <c r="E54" s="123"/>
      <c r="F54" s="124"/>
      <c r="G54" s="124"/>
      <c r="H54" s="124"/>
      <c r="I54" s="124"/>
      <c r="J54" s="125"/>
      <c r="K54" s="62"/>
    </row>
    <row r="55" spans="1:11" s="26" customFormat="1" ht="16.5">
      <c r="A55" s="45"/>
      <c r="B55" s="41" t="s">
        <v>490</v>
      </c>
      <c r="C55" s="42"/>
      <c r="D55" s="42"/>
      <c r="E55" s="42"/>
      <c r="F55" s="42"/>
      <c r="G55" s="42"/>
      <c r="H55" s="42"/>
      <c r="I55" s="42"/>
      <c r="J55" s="42"/>
    </row>
    <row r="56" spans="1:11" s="26" customFormat="1" ht="16.5">
      <c r="A56" s="45"/>
      <c r="B56" s="43" t="s">
        <v>491</v>
      </c>
    </row>
    <row r="57" spans="1:11" ht="16.25" customHeight="1"/>
    <row r="58" spans="1:11" ht="16.25" customHeight="1"/>
    <row r="59" spans="1:11" ht="16.25" customHeight="1"/>
    <row r="60" spans="1:11" ht="16.25" customHeight="1"/>
    <row r="61" spans="1:11" ht="16.25" customHeight="1"/>
    <row r="62" spans="1:11" ht="16.25" customHeight="1"/>
    <row r="63" spans="1:11" ht="16.25" customHeight="1"/>
  </sheetData>
  <sheetProtection password="E620" sheet="1" selectLockedCells="1"/>
  <protectedRanges>
    <protectedRange sqref="B22:B24 F26:J29 F33:G33 I33:J33 F34:J34 F37:J38" name="範囲1"/>
  </protectedRanges>
  <dataConsolidate/>
  <mergeCells count="37">
    <mergeCell ref="C52:D52"/>
    <mergeCell ref="E52:J52"/>
    <mergeCell ref="C53:D53"/>
    <mergeCell ref="E53:J53"/>
    <mergeCell ref="C54:D54"/>
    <mergeCell ref="E54:J54"/>
    <mergeCell ref="C49:D49"/>
    <mergeCell ref="E49:J49"/>
    <mergeCell ref="C50:D50"/>
    <mergeCell ref="E50:J50"/>
    <mergeCell ref="C51:D51"/>
    <mergeCell ref="E51:J51"/>
    <mergeCell ref="B46:D46"/>
    <mergeCell ref="E46:J46"/>
    <mergeCell ref="C47:D47"/>
    <mergeCell ref="E47:J47"/>
    <mergeCell ref="C48:D48"/>
    <mergeCell ref="E48:J48"/>
    <mergeCell ref="B37:E37"/>
    <mergeCell ref="F37:J37"/>
    <mergeCell ref="B38:E38"/>
    <mergeCell ref="F38:J38"/>
    <mergeCell ref="B40:E40"/>
    <mergeCell ref="F40:J40"/>
    <mergeCell ref="B29:E29"/>
    <mergeCell ref="F29:J29"/>
    <mergeCell ref="B33:E33"/>
    <mergeCell ref="F33:J33"/>
    <mergeCell ref="B34:E34"/>
    <mergeCell ref="F34:J34"/>
    <mergeCell ref="B28:E28"/>
    <mergeCell ref="F28:J28"/>
    <mergeCell ref="B5:J5"/>
    <mergeCell ref="B26:E26"/>
    <mergeCell ref="F26:J26"/>
    <mergeCell ref="B27:E27"/>
    <mergeCell ref="F27:J27"/>
  </mergeCells>
  <phoneticPr fontId="1"/>
  <conditionalFormatting sqref="F33">
    <cfRule type="expression" dxfId="9" priority="10">
      <formula>AND(OR($A$22=0,$A$22=2,$A$22=3),$F$33="")</formula>
    </cfRule>
  </conditionalFormatting>
  <conditionalFormatting sqref="F38">
    <cfRule type="expression" dxfId="8" priority="1">
      <formula>$F$38=""</formula>
    </cfRule>
  </conditionalFormatting>
  <conditionalFormatting sqref="F26:J26 F34:J34">
    <cfRule type="expression" dxfId="7" priority="9">
      <formula>OR($A$22=2,$A$22=3)</formula>
    </cfRule>
  </conditionalFormatting>
  <conditionalFormatting sqref="F26:J26">
    <cfRule type="expression" dxfId="6" priority="8">
      <formula>AND(OR($A$22=1,$A$22=0),LEN($F$26)&lt;&gt;11)</formula>
    </cfRule>
  </conditionalFormatting>
  <conditionalFormatting sqref="F27:J27 F33">
    <cfRule type="expression" dxfId="5" priority="4">
      <formula>$A$22=1</formula>
    </cfRule>
  </conditionalFormatting>
  <conditionalFormatting sqref="F27:J27">
    <cfRule type="expression" dxfId="4" priority="7">
      <formula>AND(OR($A$22=0,$A$22=2,$A$22=3),LEN($F$27)&lt;&gt;13)</formula>
    </cfRule>
  </conditionalFormatting>
  <conditionalFormatting sqref="F28:J28">
    <cfRule type="expression" dxfId="3" priority="6">
      <formula>$F$28=""</formula>
    </cfRule>
  </conditionalFormatting>
  <conditionalFormatting sqref="F29:J29">
    <cfRule type="expression" dxfId="2" priority="5">
      <formula>$F$29=""</formula>
    </cfRule>
  </conditionalFormatting>
  <conditionalFormatting sqref="F34:J34">
    <cfRule type="expression" dxfId="1" priority="3">
      <formula>AND(OR($A$22=0,$A$22=1),$F$34="")</formula>
    </cfRule>
  </conditionalFormatting>
  <conditionalFormatting sqref="F37:J37">
    <cfRule type="expression" dxfId="0" priority="2">
      <formula>$F$37=""</formula>
    </cfRule>
  </conditionalFormatting>
  <dataValidations count="2">
    <dataValidation type="custom" allowBlank="1" showInputMessage="1" showErrorMessage="1" errorTitle="エラーメッセージ" error="申請書上部の【承諾事項】をご確認の上、チェックをお願いいたします。" sqref="K26:XFD27 A26:A27 A33:A34 A37:A38 A46:A54 K46:XFD54 E47:J54 F37:XFD38 F33:XFD34 F26:J29" xr:uid="{A11F85EF-2AF5-4845-A133-F2F2976435C6}">
      <formula1>$A$15=TRUE</formula1>
    </dataValidation>
    <dataValidation allowBlank="1" showInputMessage="1" showErrorMessage="1" errorTitle="エラー" error="【承諾事項】欄にチェックがない場合、取消を承ることは出来かねます。" sqref="O15" xr:uid="{77DA2182-AFBF-49CA-B63C-E63AC4439C5F}"/>
  </dataValidations>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locked="0" defaultSize="0" autoFill="0" autoLine="0" autoPict="0">
                <anchor moveWithCells="1">
                  <from>
                    <xdr:col>1</xdr:col>
                    <xdr:colOff>177800</xdr:colOff>
                    <xdr:row>21</xdr:row>
                    <xdr:rowOff>25400</xdr:rowOff>
                  </from>
                  <to>
                    <xdr:col>1</xdr:col>
                    <xdr:colOff>444500</xdr:colOff>
                    <xdr:row>21</xdr:row>
                    <xdr:rowOff>228600</xdr:rowOff>
                  </to>
                </anchor>
              </controlPr>
            </control>
          </mc:Choice>
        </mc:AlternateContent>
        <mc:AlternateContent xmlns:mc="http://schemas.openxmlformats.org/markup-compatibility/2006">
          <mc:Choice Requires="x14">
            <control shapeId="12290" r:id="rId5" name="Option Button 2">
              <controlPr locked="0" defaultSize="0" autoFill="0" autoLine="0" autoPict="0">
                <anchor moveWithCells="1">
                  <from>
                    <xdr:col>1</xdr:col>
                    <xdr:colOff>177800</xdr:colOff>
                    <xdr:row>22</xdr:row>
                    <xdr:rowOff>25400</xdr:rowOff>
                  </from>
                  <to>
                    <xdr:col>1</xdr:col>
                    <xdr:colOff>444500</xdr:colOff>
                    <xdr:row>22</xdr:row>
                    <xdr:rowOff>228600</xdr:rowOff>
                  </to>
                </anchor>
              </controlPr>
            </control>
          </mc:Choice>
        </mc:AlternateContent>
        <mc:AlternateContent xmlns:mc="http://schemas.openxmlformats.org/markup-compatibility/2006">
          <mc:Choice Requires="x14">
            <control shapeId="12291" r:id="rId6" name="Option Button 3">
              <controlPr locked="0" defaultSize="0" autoFill="0" autoLine="0" autoPict="0">
                <anchor moveWithCells="1">
                  <from>
                    <xdr:col>1</xdr:col>
                    <xdr:colOff>177800</xdr:colOff>
                    <xdr:row>23</xdr:row>
                    <xdr:rowOff>25400</xdr:rowOff>
                  </from>
                  <to>
                    <xdr:col>1</xdr:col>
                    <xdr:colOff>444500</xdr:colOff>
                    <xdr:row>23</xdr:row>
                    <xdr:rowOff>228600</xdr:rowOff>
                  </to>
                </anchor>
              </controlPr>
            </control>
          </mc:Choice>
        </mc:AlternateContent>
        <mc:AlternateContent xmlns:mc="http://schemas.openxmlformats.org/markup-compatibility/2006">
          <mc:Choice Requires="x14">
            <control shapeId="12292" r:id="rId7" name="Check Box 4">
              <controlPr locked="0" defaultSize="0" autoFill="0" autoLine="0" autoPict="0">
                <anchor moveWithCells="1">
                  <from>
                    <xdr:col>1</xdr:col>
                    <xdr:colOff>222250</xdr:colOff>
                    <xdr:row>14</xdr:row>
                    <xdr:rowOff>31750</xdr:rowOff>
                  </from>
                  <to>
                    <xdr:col>1</xdr:col>
                    <xdr:colOff>495300</xdr:colOff>
                    <xdr:row>15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390F-2402-4786-BFB1-82613FCB6773}">
  <dimension ref="A1:B448"/>
  <sheetViews>
    <sheetView workbookViewId="0">
      <selection activeCell="A2" sqref="A2"/>
    </sheetView>
  </sheetViews>
  <sheetFormatPr defaultColWidth="8.6640625" defaultRowHeight="18"/>
  <cols>
    <col min="1" max="1" width="10.1640625" style="9" customWidth="1"/>
    <col min="2" max="16384" width="8.6640625" style="9"/>
  </cols>
  <sheetData>
    <row r="1" spans="1:2">
      <c r="A1" s="9" t="s">
        <v>449</v>
      </c>
      <c r="B1" s="11" t="s">
        <v>480</v>
      </c>
    </row>
    <row r="2" spans="1:2">
      <c r="A2" s="9" t="s">
        <v>9</v>
      </c>
    </row>
    <row r="3" spans="1:2">
      <c r="A3" s="9" t="s">
        <v>10</v>
      </c>
    </row>
    <row r="4" spans="1:2">
      <c r="A4" s="9" t="s">
        <v>11</v>
      </c>
    </row>
    <row r="5" spans="1:2">
      <c r="A5" s="9" t="s">
        <v>12</v>
      </c>
    </row>
    <row r="6" spans="1:2">
      <c r="A6" s="9" t="s">
        <v>13</v>
      </c>
    </row>
    <row r="7" spans="1:2">
      <c r="A7" s="9" t="s">
        <v>14</v>
      </c>
    </row>
    <row r="8" spans="1:2">
      <c r="A8" s="9" t="s">
        <v>15</v>
      </c>
    </row>
    <row r="9" spans="1:2">
      <c r="A9" s="9" t="s">
        <v>16</v>
      </c>
    </row>
    <row r="10" spans="1:2">
      <c r="A10" s="9" t="s">
        <v>17</v>
      </c>
    </row>
    <row r="11" spans="1:2">
      <c r="A11" s="9" t="s">
        <v>18</v>
      </c>
    </row>
    <row r="12" spans="1:2">
      <c r="A12" s="9" t="s">
        <v>19</v>
      </c>
    </row>
    <row r="13" spans="1:2">
      <c r="A13" s="9" t="s">
        <v>20</v>
      </c>
    </row>
    <row r="14" spans="1:2">
      <c r="A14" s="9" t="s">
        <v>21</v>
      </c>
    </row>
    <row r="15" spans="1:2">
      <c r="A15" s="9" t="s">
        <v>22</v>
      </c>
    </row>
    <row r="16" spans="1:2">
      <c r="A16" s="9" t="s">
        <v>23</v>
      </c>
    </row>
    <row r="17" spans="1:1">
      <c r="A17" s="9" t="s">
        <v>24</v>
      </c>
    </row>
    <row r="18" spans="1:1">
      <c r="A18" s="9" t="s">
        <v>25</v>
      </c>
    </row>
    <row r="19" spans="1:1">
      <c r="A19" s="9" t="s">
        <v>26</v>
      </c>
    </row>
    <row r="20" spans="1:1">
      <c r="A20" s="9" t="s">
        <v>27</v>
      </c>
    </row>
    <row r="21" spans="1:1">
      <c r="A21" s="9" t="s">
        <v>453</v>
      </c>
    </row>
    <row r="22" spans="1:1">
      <c r="A22" s="11" t="s">
        <v>455</v>
      </c>
    </row>
    <row r="23" spans="1:1">
      <c r="A23" s="9" t="s">
        <v>28</v>
      </c>
    </row>
    <row r="24" spans="1:1">
      <c r="A24" s="9" t="s">
        <v>29</v>
      </c>
    </row>
    <row r="25" spans="1:1">
      <c r="A25" s="9" t="s">
        <v>30</v>
      </c>
    </row>
    <row r="26" spans="1:1">
      <c r="A26" s="9" t="s">
        <v>31</v>
      </c>
    </row>
    <row r="27" spans="1:1">
      <c r="A27" s="9" t="s">
        <v>32</v>
      </c>
    </row>
    <row r="28" spans="1:1">
      <c r="A28" s="9" t="s">
        <v>33</v>
      </c>
    </row>
    <row r="29" spans="1:1">
      <c r="A29" s="9" t="s">
        <v>34</v>
      </c>
    </row>
    <row r="30" spans="1:1">
      <c r="A30" s="9" t="s">
        <v>35</v>
      </c>
    </row>
    <row r="31" spans="1:1">
      <c r="A31" s="9" t="s">
        <v>36</v>
      </c>
    </row>
    <row r="32" spans="1:1">
      <c r="A32" s="9" t="s">
        <v>37</v>
      </c>
    </row>
    <row r="33" spans="1:1">
      <c r="A33" s="9" t="s">
        <v>38</v>
      </c>
    </row>
    <row r="34" spans="1:1">
      <c r="A34" s="9" t="s">
        <v>39</v>
      </c>
    </row>
    <row r="35" spans="1:1">
      <c r="A35" s="9" t="s">
        <v>40</v>
      </c>
    </row>
    <row r="36" spans="1:1">
      <c r="A36" s="9" t="s">
        <v>41</v>
      </c>
    </row>
    <row r="37" spans="1:1">
      <c r="A37" s="9" t="s">
        <v>42</v>
      </c>
    </row>
    <row r="38" spans="1:1">
      <c r="A38" s="9" t="s">
        <v>43</v>
      </c>
    </row>
    <row r="39" spans="1:1">
      <c r="A39" s="9" t="s">
        <v>44</v>
      </c>
    </row>
    <row r="40" spans="1:1">
      <c r="A40" s="9" t="s">
        <v>45</v>
      </c>
    </row>
    <row r="41" spans="1:1">
      <c r="A41" s="9" t="s">
        <v>46</v>
      </c>
    </row>
    <row r="42" spans="1:1">
      <c r="A42" s="9" t="s">
        <v>47</v>
      </c>
    </row>
    <row r="43" spans="1:1">
      <c r="A43" s="9" t="s">
        <v>48</v>
      </c>
    </row>
    <row r="44" spans="1:1">
      <c r="A44" s="9" t="s">
        <v>49</v>
      </c>
    </row>
    <row r="45" spans="1:1">
      <c r="A45" s="9" t="s">
        <v>50</v>
      </c>
    </row>
    <row r="46" spans="1:1">
      <c r="A46" s="9" t="s">
        <v>51</v>
      </c>
    </row>
    <row r="47" spans="1:1">
      <c r="A47" s="9" t="s">
        <v>52</v>
      </c>
    </row>
    <row r="48" spans="1:1">
      <c r="A48" s="9" t="s">
        <v>53</v>
      </c>
    </row>
    <row r="49" spans="1:1">
      <c r="A49" s="9" t="s">
        <v>54</v>
      </c>
    </row>
    <row r="50" spans="1:1">
      <c r="A50" s="9" t="s">
        <v>55</v>
      </c>
    </row>
    <row r="51" spans="1:1">
      <c r="A51" s="9" t="s">
        <v>56</v>
      </c>
    </row>
    <row r="52" spans="1:1">
      <c r="A52" s="9" t="s">
        <v>57</v>
      </c>
    </row>
    <row r="53" spans="1:1">
      <c r="A53" s="9" t="s">
        <v>58</v>
      </c>
    </row>
    <row r="54" spans="1:1">
      <c r="A54" s="9" t="s">
        <v>59</v>
      </c>
    </row>
    <row r="55" spans="1:1">
      <c r="A55" s="9" t="s">
        <v>60</v>
      </c>
    </row>
    <row r="56" spans="1:1">
      <c r="A56" s="9" t="s">
        <v>61</v>
      </c>
    </row>
    <row r="57" spans="1:1">
      <c r="A57" s="11" t="s">
        <v>456</v>
      </c>
    </row>
    <row r="58" spans="1:1">
      <c r="A58" s="9" t="s">
        <v>62</v>
      </c>
    </row>
    <row r="59" spans="1:1">
      <c r="A59" s="9" t="s">
        <v>63</v>
      </c>
    </row>
    <row r="60" spans="1:1">
      <c r="A60" s="9" t="s">
        <v>64</v>
      </c>
    </row>
    <row r="61" spans="1:1">
      <c r="A61" s="9" t="s">
        <v>65</v>
      </c>
    </row>
    <row r="62" spans="1:1">
      <c r="A62" s="9" t="s">
        <v>66</v>
      </c>
    </row>
    <row r="63" spans="1:1">
      <c r="A63" s="9" t="s">
        <v>67</v>
      </c>
    </row>
    <row r="64" spans="1:1">
      <c r="A64" s="9" t="s">
        <v>68</v>
      </c>
    </row>
    <row r="65" spans="1:1">
      <c r="A65" s="9" t="s">
        <v>69</v>
      </c>
    </row>
    <row r="66" spans="1:1">
      <c r="A66" s="9" t="s">
        <v>70</v>
      </c>
    </row>
    <row r="67" spans="1:1">
      <c r="A67" s="9" t="s">
        <v>71</v>
      </c>
    </row>
    <row r="68" spans="1:1">
      <c r="A68" s="9" t="s">
        <v>72</v>
      </c>
    </row>
    <row r="69" spans="1:1">
      <c r="A69" s="9" t="s">
        <v>73</v>
      </c>
    </row>
    <row r="70" spans="1:1">
      <c r="A70" s="9" t="s">
        <v>74</v>
      </c>
    </row>
    <row r="71" spans="1:1">
      <c r="A71" s="9" t="s">
        <v>75</v>
      </c>
    </row>
    <row r="72" spans="1:1">
      <c r="A72" s="9" t="s">
        <v>76</v>
      </c>
    </row>
    <row r="73" spans="1:1">
      <c r="A73" s="9" t="s">
        <v>77</v>
      </c>
    </row>
    <row r="74" spans="1:1">
      <c r="A74" s="9" t="s">
        <v>78</v>
      </c>
    </row>
    <row r="75" spans="1:1">
      <c r="A75" s="9" t="s">
        <v>79</v>
      </c>
    </row>
    <row r="76" spans="1:1">
      <c r="A76" s="9" t="s">
        <v>80</v>
      </c>
    </row>
    <row r="77" spans="1:1">
      <c r="A77" s="9" t="s">
        <v>81</v>
      </c>
    </row>
    <row r="78" spans="1:1">
      <c r="A78" s="9" t="s">
        <v>82</v>
      </c>
    </row>
    <row r="79" spans="1:1">
      <c r="A79" s="9" t="s">
        <v>83</v>
      </c>
    </row>
    <row r="80" spans="1:1">
      <c r="A80" s="9" t="s">
        <v>84</v>
      </c>
    </row>
    <row r="81" spans="1:1">
      <c r="A81" s="9" t="s">
        <v>85</v>
      </c>
    </row>
    <row r="82" spans="1:1">
      <c r="A82" s="9" t="s">
        <v>86</v>
      </c>
    </row>
    <row r="83" spans="1:1">
      <c r="A83" s="9" t="s">
        <v>87</v>
      </c>
    </row>
    <row r="84" spans="1:1">
      <c r="A84" s="9" t="s">
        <v>88</v>
      </c>
    </row>
    <row r="85" spans="1:1">
      <c r="A85" s="9" t="s">
        <v>89</v>
      </c>
    </row>
    <row r="86" spans="1:1">
      <c r="A86" s="9" t="s">
        <v>90</v>
      </c>
    </row>
    <row r="87" spans="1:1">
      <c r="A87" s="9" t="s">
        <v>91</v>
      </c>
    </row>
    <row r="88" spans="1:1">
      <c r="A88" s="9" t="s">
        <v>92</v>
      </c>
    </row>
    <row r="89" spans="1:1">
      <c r="A89" s="9" t="s">
        <v>451</v>
      </c>
    </row>
    <row r="90" spans="1:1">
      <c r="A90" s="9" t="s">
        <v>93</v>
      </c>
    </row>
    <row r="91" spans="1:1">
      <c r="A91" s="9" t="s">
        <v>94</v>
      </c>
    </row>
    <row r="92" spans="1:1">
      <c r="A92" s="9" t="s">
        <v>95</v>
      </c>
    </row>
    <row r="93" spans="1:1">
      <c r="A93" s="9" t="s">
        <v>96</v>
      </c>
    </row>
    <row r="94" spans="1:1">
      <c r="A94" s="9" t="s">
        <v>97</v>
      </c>
    </row>
    <row r="95" spans="1:1">
      <c r="A95" s="9" t="s">
        <v>98</v>
      </c>
    </row>
    <row r="96" spans="1:1">
      <c r="A96" s="9" t="s">
        <v>99</v>
      </c>
    </row>
    <row r="97" spans="1:1">
      <c r="A97" s="9" t="s">
        <v>100</v>
      </c>
    </row>
    <row r="98" spans="1:1">
      <c r="A98" s="9" t="s">
        <v>450</v>
      </c>
    </row>
    <row r="99" spans="1:1">
      <c r="A99" s="10" t="s">
        <v>454</v>
      </c>
    </row>
    <row r="100" spans="1:1">
      <c r="A100" s="9" t="s">
        <v>101</v>
      </c>
    </row>
    <row r="101" spans="1:1">
      <c r="A101" s="9" t="s">
        <v>102</v>
      </c>
    </row>
    <row r="102" spans="1:1">
      <c r="A102" s="9" t="s">
        <v>103</v>
      </c>
    </row>
    <row r="103" spans="1:1">
      <c r="A103" s="9" t="s">
        <v>104</v>
      </c>
    </row>
    <row r="104" spans="1:1">
      <c r="A104" s="9" t="s">
        <v>105</v>
      </c>
    </row>
    <row r="105" spans="1:1">
      <c r="A105" s="9" t="s">
        <v>106</v>
      </c>
    </row>
    <row r="106" spans="1:1">
      <c r="A106" s="9" t="s">
        <v>107</v>
      </c>
    </row>
    <row r="107" spans="1:1">
      <c r="A107" s="9" t="s">
        <v>108</v>
      </c>
    </row>
    <row r="108" spans="1:1">
      <c r="A108" s="9" t="s">
        <v>109</v>
      </c>
    </row>
    <row r="109" spans="1:1">
      <c r="A109" s="9" t="s">
        <v>110</v>
      </c>
    </row>
    <row r="110" spans="1:1">
      <c r="A110" s="9" t="s">
        <v>111</v>
      </c>
    </row>
    <row r="111" spans="1:1">
      <c r="A111" s="9" t="s">
        <v>112</v>
      </c>
    </row>
    <row r="112" spans="1:1">
      <c r="A112" s="9" t="s">
        <v>113</v>
      </c>
    </row>
    <row r="113" spans="1:1">
      <c r="A113" s="9" t="s">
        <v>114</v>
      </c>
    </row>
    <row r="114" spans="1:1">
      <c r="A114" s="9" t="s">
        <v>115</v>
      </c>
    </row>
    <row r="115" spans="1:1">
      <c r="A115" s="9" t="s">
        <v>116</v>
      </c>
    </row>
    <row r="116" spans="1:1">
      <c r="A116" s="9" t="s">
        <v>117</v>
      </c>
    </row>
    <row r="117" spans="1:1">
      <c r="A117" s="9" t="s">
        <v>118</v>
      </c>
    </row>
    <row r="118" spans="1:1">
      <c r="A118" s="9" t="s">
        <v>119</v>
      </c>
    </row>
    <row r="119" spans="1:1">
      <c r="A119" s="9" t="s">
        <v>120</v>
      </c>
    </row>
    <row r="120" spans="1:1">
      <c r="A120" s="9" t="s">
        <v>121</v>
      </c>
    </row>
    <row r="121" spans="1:1">
      <c r="A121" s="9" t="s">
        <v>122</v>
      </c>
    </row>
    <row r="122" spans="1:1">
      <c r="A122" s="9" t="s">
        <v>123</v>
      </c>
    </row>
    <row r="123" spans="1:1">
      <c r="A123" s="9" t="s">
        <v>124</v>
      </c>
    </row>
    <row r="124" spans="1:1">
      <c r="A124" s="9" t="s">
        <v>125</v>
      </c>
    </row>
    <row r="125" spans="1:1">
      <c r="A125" s="9" t="s">
        <v>126</v>
      </c>
    </row>
    <row r="126" spans="1:1">
      <c r="A126" s="9" t="s">
        <v>127</v>
      </c>
    </row>
    <row r="127" spans="1:1">
      <c r="A127" s="9" t="s">
        <v>128</v>
      </c>
    </row>
    <row r="128" spans="1:1">
      <c r="A128" s="9" t="s">
        <v>129</v>
      </c>
    </row>
    <row r="129" spans="1:1">
      <c r="A129" s="9" t="s">
        <v>130</v>
      </c>
    </row>
    <row r="130" spans="1:1">
      <c r="A130" s="9" t="s">
        <v>131</v>
      </c>
    </row>
    <row r="131" spans="1:1">
      <c r="A131" s="9" t="s">
        <v>132</v>
      </c>
    </row>
    <row r="132" spans="1:1">
      <c r="A132" s="9" t="s">
        <v>133</v>
      </c>
    </row>
    <row r="133" spans="1:1">
      <c r="A133" s="9" t="s">
        <v>134</v>
      </c>
    </row>
    <row r="134" spans="1:1">
      <c r="A134" s="9" t="s">
        <v>135</v>
      </c>
    </row>
    <row r="135" spans="1:1">
      <c r="A135" s="9" t="s">
        <v>136</v>
      </c>
    </row>
    <row r="136" spans="1:1">
      <c r="A136" s="9" t="s">
        <v>137</v>
      </c>
    </row>
    <row r="137" spans="1:1">
      <c r="A137" s="9" t="s">
        <v>138</v>
      </c>
    </row>
    <row r="138" spans="1:1">
      <c r="A138" s="9" t="s">
        <v>139</v>
      </c>
    </row>
    <row r="139" spans="1:1">
      <c r="A139" s="9" t="s">
        <v>140</v>
      </c>
    </row>
    <row r="140" spans="1:1">
      <c r="A140" s="9" t="s">
        <v>141</v>
      </c>
    </row>
    <row r="141" spans="1:1">
      <c r="A141" s="9" t="s">
        <v>142</v>
      </c>
    </row>
    <row r="142" spans="1:1">
      <c r="A142" s="9" t="s">
        <v>143</v>
      </c>
    </row>
    <row r="143" spans="1:1">
      <c r="A143" s="9" t="s">
        <v>144</v>
      </c>
    </row>
    <row r="144" spans="1:1">
      <c r="A144" s="9" t="s">
        <v>145</v>
      </c>
    </row>
    <row r="145" spans="1:1">
      <c r="A145" s="9" t="s">
        <v>146</v>
      </c>
    </row>
    <row r="146" spans="1:1">
      <c r="A146" s="9" t="s">
        <v>147</v>
      </c>
    </row>
    <row r="147" spans="1:1">
      <c r="A147" s="9" t="s">
        <v>148</v>
      </c>
    </row>
    <row r="148" spans="1:1">
      <c r="A148" s="9" t="s">
        <v>149</v>
      </c>
    </row>
    <row r="149" spans="1:1">
      <c r="A149" s="9" t="s">
        <v>150</v>
      </c>
    </row>
    <row r="150" spans="1:1">
      <c r="A150" s="9" t="s">
        <v>151</v>
      </c>
    </row>
    <row r="151" spans="1:1">
      <c r="A151" s="9" t="s">
        <v>152</v>
      </c>
    </row>
    <row r="152" spans="1:1">
      <c r="A152" s="9" t="s">
        <v>153</v>
      </c>
    </row>
    <row r="153" spans="1:1">
      <c r="A153" s="9" t="s">
        <v>154</v>
      </c>
    </row>
    <row r="154" spans="1:1">
      <c r="A154" s="9" t="s">
        <v>155</v>
      </c>
    </row>
    <row r="155" spans="1:1">
      <c r="A155" s="9" t="s">
        <v>156</v>
      </c>
    </row>
    <row r="156" spans="1:1">
      <c r="A156" s="9" t="s">
        <v>157</v>
      </c>
    </row>
    <row r="157" spans="1:1">
      <c r="A157" s="9" t="s">
        <v>158</v>
      </c>
    </row>
    <row r="158" spans="1:1">
      <c r="A158" s="9" t="s">
        <v>159</v>
      </c>
    </row>
    <row r="159" spans="1:1">
      <c r="A159" s="9" t="s">
        <v>160</v>
      </c>
    </row>
    <row r="160" spans="1:1">
      <c r="A160" s="9" t="s">
        <v>161</v>
      </c>
    </row>
    <row r="161" spans="1:1">
      <c r="A161" s="9" t="s">
        <v>162</v>
      </c>
    </row>
    <row r="162" spans="1:1">
      <c r="A162" s="9" t="s">
        <v>163</v>
      </c>
    </row>
    <row r="163" spans="1:1">
      <c r="A163" s="9" t="s">
        <v>164</v>
      </c>
    </row>
    <row r="164" spans="1:1">
      <c r="A164" s="9" t="s">
        <v>165</v>
      </c>
    </row>
    <row r="165" spans="1:1">
      <c r="A165" s="9" t="s">
        <v>166</v>
      </c>
    </row>
    <row r="166" spans="1:1">
      <c r="A166" s="9" t="s">
        <v>167</v>
      </c>
    </row>
    <row r="167" spans="1:1">
      <c r="A167" s="9" t="s">
        <v>168</v>
      </c>
    </row>
    <row r="168" spans="1:1">
      <c r="A168" s="9" t="s">
        <v>169</v>
      </c>
    </row>
    <row r="169" spans="1:1">
      <c r="A169" s="9" t="s">
        <v>170</v>
      </c>
    </row>
    <row r="170" spans="1:1">
      <c r="A170" s="9" t="s">
        <v>171</v>
      </c>
    </row>
    <row r="171" spans="1:1">
      <c r="A171" s="9" t="s">
        <v>172</v>
      </c>
    </row>
    <row r="172" spans="1:1">
      <c r="A172" s="9" t="s">
        <v>173</v>
      </c>
    </row>
    <row r="173" spans="1:1">
      <c r="A173" s="9" t="s">
        <v>8</v>
      </c>
    </row>
    <row r="174" spans="1:1">
      <c r="A174" s="9" t="s">
        <v>174</v>
      </c>
    </row>
    <row r="175" spans="1:1">
      <c r="A175" s="9" t="s">
        <v>175</v>
      </c>
    </row>
    <row r="176" spans="1:1">
      <c r="A176" s="9" t="s">
        <v>176</v>
      </c>
    </row>
    <row r="177" spans="1:1">
      <c r="A177" s="9" t="s">
        <v>177</v>
      </c>
    </row>
    <row r="178" spans="1:1">
      <c r="A178" s="9" t="s">
        <v>178</v>
      </c>
    </row>
    <row r="179" spans="1:1">
      <c r="A179" s="9" t="s">
        <v>179</v>
      </c>
    </row>
    <row r="180" spans="1:1">
      <c r="A180" s="9" t="s">
        <v>180</v>
      </c>
    </row>
    <row r="181" spans="1:1">
      <c r="A181" s="9" t="s">
        <v>181</v>
      </c>
    </row>
    <row r="182" spans="1:1">
      <c r="A182" s="9" t="s">
        <v>182</v>
      </c>
    </row>
    <row r="183" spans="1:1">
      <c r="A183" s="9" t="s">
        <v>183</v>
      </c>
    </row>
    <row r="184" spans="1:1">
      <c r="A184" s="9" t="s">
        <v>184</v>
      </c>
    </row>
    <row r="185" spans="1:1">
      <c r="A185" s="9" t="s">
        <v>185</v>
      </c>
    </row>
    <row r="186" spans="1:1">
      <c r="A186" s="9" t="s">
        <v>186</v>
      </c>
    </row>
    <row r="187" spans="1:1">
      <c r="A187" s="9" t="s">
        <v>187</v>
      </c>
    </row>
    <row r="188" spans="1:1">
      <c r="A188" s="9" t="s">
        <v>188</v>
      </c>
    </row>
    <row r="189" spans="1:1">
      <c r="A189" s="9" t="s">
        <v>189</v>
      </c>
    </row>
    <row r="190" spans="1:1">
      <c r="A190" s="9" t="s">
        <v>190</v>
      </c>
    </row>
    <row r="191" spans="1:1">
      <c r="A191" s="9" t="s">
        <v>191</v>
      </c>
    </row>
    <row r="192" spans="1:1">
      <c r="A192" s="9" t="s">
        <v>192</v>
      </c>
    </row>
    <row r="193" spans="1:1">
      <c r="A193" s="9" t="s">
        <v>193</v>
      </c>
    </row>
    <row r="194" spans="1:1">
      <c r="A194" s="9" t="s">
        <v>194</v>
      </c>
    </row>
    <row r="195" spans="1:1">
      <c r="A195" s="9" t="s">
        <v>195</v>
      </c>
    </row>
    <row r="196" spans="1:1">
      <c r="A196" s="9" t="s">
        <v>196</v>
      </c>
    </row>
    <row r="197" spans="1:1">
      <c r="A197" s="9" t="s">
        <v>197</v>
      </c>
    </row>
    <row r="198" spans="1:1">
      <c r="A198" s="9" t="s">
        <v>198</v>
      </c>
    </row>
    <row r="199" spans="1:1">
      <c r="A199" s="9" t="s">
        <v>199</v>
      </c>
    </row>
    <row r="200" spans="1:1">
      <c r="A200" s="9" t="s">
        <v>200</v>
      </c>
    </row>
    <row r="201" spans="1:1">
      <c r="A201" s="9" t="s">
        <v>201</v>
      </c>
    </row>
    <row r="202" spans="1:1">
      <c r="A202" s="9" t="s">
        <v>202</v>
      </c>
    </row>
    <row r="203" spans="1:1">
      <c r="A203" s="9" t="s">
        <v>203</v>
      </c>
    </row>
    <row r="204" spans="1:1">
      <c r="A204" s="9" t="s">
        <v>204</v>
      </c>
    </row>
    <row r="205" spans="1:1">
      <c r="A205" s="9" t="s">
        <v>205</v>
      </c>
    </row>
    <row r="206" spans="1:1">
      <c r="A206" s="9" t="s">
        <v>206</v>
      </c>
    </row>
    <row r="207" spans="1:1">
      <c r="A207" s="9" t="s">
        <v>207</v>
      </c>
    </row>
    <row r="208" spans="1:1">
      <c r="A208" s="9" t="s">
        <v>208</v>
      </c>
    </row>
    <row r="209" spans="1:1">
      <c r="A209" s="9" t="s">
        <v>209</v>
      </c>
    </row>
    <row r="210" spans="1:1">
      <c r="A210" s="9" t="s">
        <v>210</v>
      </c>
    </row>
    <row r="211" spans="1:1">
      <c r="A211" s="9" t="s">
        <v>211</v>
      </c>
    </row>
    <row r="212" spans="1:1">
      <c r="A212" s="9" t="s">
        <v>212</v>
      </c>
    </row>
    <row r="213" spans="1:1">
      <c r="A213" s="9" t="s">
        <v>213</v>
      </c>
    </row>
    <row r="214" spans="1:1">
      <c r="A214" s="9" t="s">
        <v>214</v>
      </c>
    </row>
    <row r="215" spans="1:1">
      <c r="A215" s="9" t="s">
        <v>215</v>
      </c>
    </row>
    <row r="216" spans="1:1">
      <c r="A216" s="9" t="s">
        <v>216</v>
      </c>
    </row>
    <row r="217" spans="1:1">
      <c r="A217" s="9" t="s">
        <v>217</v>
      </c>
    </row>
    <row r="218" spans="1:1">
      <c r="A218" s="9" t="s">
        <v>218</v>
      </c>
    </row>
    <row r="219" spans="1:1">
      <c r="A219" s="9" t="s">
        <v>219</v>
      </c>
    </row>
    <row r="220" spans="1:1">
      <c r="A220" s="9" t="s">
        <v>220</v>
      </c>
    </row>
    <row r="221" spans="1:1">
      <c r="A221" s="9" t="s">
        <v>221</v>
      </c>
    </row>
    <row r="222" spans="1:1">
      <c r="A222" s="9" t="s">
        <v>222</v>
      </c>
    </row>
    <row r="223" spans="1:1">
      <c r="A223" s="9" t="s">
        <v>223</v>
      </c>
    </row>
    <row r="224" spans="1:1">
      <c r="A224" s="9" t="s">
        <v>224</v>
      </c>
    </row>
    <row r="225" spans="1:1">
      <c r="A225" s="9" t="s">
        <v>225</v>
      </c>
    </row>
    <row r="226" spans="1:1">
      <c r="A226" s="9" t="s">
        <v>226</v>
      </c>
    </row>
    <row r="227" spans="1:1">
      <c r="A227" s="9" t="s">
        <v>227</v>
      </c>
    </row>
    <row r="228" spans="1:1">
      <c r="A228" s="9" t="s">
        <v>228</v>
      </c>
    </row>
    <row r="229" spans="1:1">
      <c r="A229" s="9" t="s">
        <v>229</v>
      </c>
    </row>
    <row r="230" spans="1:1">
      <c r="A230" s="9" t="s">
        <v>230</v>
      </c>
    </row>
    <row r="231" spans="1:1">
      <c r="A231" s="9" t="s">
        <v>231</v>
      </c>
    </row>
    <row r="232" spans="1:1">
      <c r="A232" s="9" t="s">
        <v>232</v>
      </c>
    </row>
    <row r="233" spans="1:1">
      <c r="A233" s="9" t="s">
        <v>233</v>
      </c>
    </row>
    <row r="234" spans="1:1">
      <c r="A234" s="9" t="s">
        <v>234</v>
      </c>
    </row>
    <row r="235" spans="1:1">
      <c r="A235" s="9" t="s">
        <v>235</v>
      </c>
    </row>
    <row r="236" spans="1:1">
      <c r="A236" s="9" t="s">
        <v>236</v>
      </c>
    </row>
    <row r="237" spans="1:1">
      <c r="A237" s="9" t="s">
        <v>237</v>
      </c>
    </row>
    <row r="238" spans="1:1">
      <c r="A238" s="9" t="s">
        <v>238</v>
      </c>
    </row>
    <row r="239" spans="1:1">
      <c r="A239" s="9" t="s">
        <v>239</v>
      </c>
    </row>
    <row r="240" spans="1:1">
      <c r="A240" s="9" t="s">
        <v>240</v>
      </c>
    </row>
    <row r="241" spans="1:1">
      <c r="A241" s="9" t="s">
        <v>241</v>
      </c>
    </row>
    <row r="242" spans="1:1">
      <c r="A242" s="9" t="s">
        <v>242</v>
      </c>
    </row>
    <row r="243" spans="1:1">
      <c r="A243" s="9" t="s">
        <v>243</v>
      </c>
    </row>
    <row r="244" spans="1:1">
      <c r="A244" s="9" t="s">
        <v>244</v>
      </c>
    </row>
    <row r="245" spans="1:1">
      <c r="A245" s="9" t="s">
        <v>245</v>
      </c>
    </row>
    <row r="246" spans="1:1">
      <c r="A246" s="9" t="s">
        <v>246</v>
      </c>
    </row>
    <row r="247" spans="1:1">
      <c r="A247" s="9" t="s">
        <v>247</v>
      </c>
    </row>
    <row r="248" spans="1:1">
      <c r="A248" s="9" t="s">
        <v>248</v>
      </c>
    </row>
    <row r="249" spans="1:1">
      <c r="A249" s="9" t="s">
        <v>249</v>
      </c>
    </row>
    <row r="250" spans="1:1">
      <c r="A250" s="9" t="s">
        <v>250</v>
      </c>
    </row>
    <row r="251" spans="1:1">
      <c r="A251" s="9" t="s">
        <v>251</v>
      </c>
    </row>
    <row r="252" spans="1:1">
      <c r="A252" s="9" t="s">
        <v>252</v>
      </c>
    </row>
    <row r="253" spans="1:1">
      <c r="A253" s="9" t="s">
        <v>253</v>
      </c>
    </row>
    <row r="254" spans="1:1">
      <c r="A254" s="9" t="s">
        <v>254</v>
      </c>
    </row>
    <row r="255" spans="1:1">
      <c r="A255" s="9" t="s">
        <v>255</v>
      </c>
    </row>
    <row r="256" spans="1:1">
      <c r="A256" s="9" t="s">
        <v>256</v>
      </c>
    </row>
    <row r="257" spans="1:1">
      <c r="A257" s="9" t="s">
        <v>257</v>
      </c>
    </row>
    <row r="258" spans="1:1">
      <c r="A258" s="9" t="s">
        <v>258</v>
      </c>
    </row>
    <row r="259" spans="1:1">
      <c r="A259" s="9" t="s">
        <v>259</v>
      </c>
    </row>
    <row r="260" spans="1:1">
      <c r="A260" s="9" t="s">
        <v>260</v>
      </c>
    </row>
    <row r="261" spans="1:1">
      <c r="A261" s="9" t="s">
        <v>261</v>
      </c>
    </row>
    <row r="262" spans="1:1">
      <c r="A262" s="9" t="s">
        <v>262</v>
      </c>
    </row>
    <row r="263" spans="1:1">
      <c r="A263" s="9" t="s">
        <v>263</v>
      </c>
    </row>
    <row r="264" spans="1:1">
      <c r="A264" s="9" t="s">
        <v>264</v>
      </c>
    </row>
    <row r="265" spans="1:1">
      <c r="A265" s="9" t="s">
        <v>265</v>
      </c>
    </row>
    <row r="266" spans="1:1">
      <c r="A266" s="9" t="s">
        <v>266</v>
      </c>
    </row>
    <row r="267" spans="1:1">
      <c r="A267" s="9" t="s">
        <v>267</v>
      </c>
    </row>
    <row r="268" spans="1:1">
      <c r="A268" s="9" t="s">
        <v>268</v>
      </c>
    </row>
    <row r="269" spans="1:1">
      <c r="A269" s="9" t="s">
        <v>269</v>
      </c>
    </row>
    <row r="270" spans="1:1">
      <c r="A270" s="9" t="s">
        <v>270</v>
      </c>
    </row>
    <row r="271" spans="1:1">
      <c r="A271" s="9" t="s">
        <v>271</v>
      </c>
    </row>
    <row r="272" spans="1:1">
      <c r="A272" s="9" t="s">
        <v>272</v>
      </c>
    </row>
    <row r="273" spans="1:1">
      <c r="A273" s="9" t="s">
        <v>273</v>
      </c>
    </row>
    <row r="274" spans="1:1">
      <c r="A274" s="9" t="s">
        <v>274</v>
      </c>
    </row>
    <row r="275" spans="1:1">
      <c r="A275" s="9" t="s">
        <v>275</v>
      </c>
    </row>
    <row r="276" spans="1:1">
      <c r="A276" s="9" t="s">
        <v>276</v>
      </c>
    </row>
    <row r="277" spans="1:1">
      <c r="A277" s="9" t="s">
        <v>277</v>
      </c>
    </row>
    <row r="278" spans="1:1">
      <c r="A278" s="9" t="s">
        <v>278</v>
      </c>
    </row>
    <row r="279" spans="1:1">
      <c r="A279" s="9" t="s">
        <v>279</v>
      </c>
    </row>
    <row r="280" spans="1:1">
      <c r="A280" s="9" t="s">
        <v>280</v>
      </c>
    </row>
    <row r="281" spans="1:1">
      <c r="A281" s="9" t="s">
        <v>281</v>
      </c>
    </row>
    <row r="282" spans="1:1">
      <c r="A282" s="9" t="s">
        <v>282</v>
      </c>
    </row>
    <row r="283" spans="1:1">
      <c r="A283" s="9" t="s">
        <v>283</v>
      </c>
    </row>
    <row r="284" spans="1:1">
      <c r="A284" s="9" t="s">
        <v>284</v>
      </c>
    </row>
    <row r="285" spans="1:1">
      <c r="A285" s="9" t="s">
        <v>285</v>
      </c>
    </row>
    <row r="286" spans="1:1">
      <c r="A286" s="9" t="s">
        <v>286</v>
      </c>
    </row>
    <row r="287" spans="1:1">
      <c r="A287" s="9" t="s">
        <v>287</v>
      </c>
    </row>
    <row r="288" spans="1:1">
      <c r="A288" s="9" t="s">
        <v>288</v>
      </c>
    </row>
    <row r="289" spans="1:1">
      <c r="A289" s="9" t="s">
        <v>289</v>
      </c>
    </row>
    <row r="290" spans="1:1">
      <c r="A290" s="9" t="s">
        <v>290</v>
      </c>
    </row>
    <row r="291" spans="1:1">
      <c r="A291" s="9" t="s">
        <v>291</v>
      </c>
    </row>
    <row r="292" spans="1:1">
      <c r="A292" s="9" t="s">
        <v>292</v>
      </c>
    </row>
    <row r="293" spans="1:1">
      <c r="A293" s="9" t="s">
        <v>293</v>
      </c>
    </row>
    <row r="294" spans="1:1">
      <c r="A294" s="9" t="s">
        <v>294</v>
      </c>
    </row>
    <row r="295" spans="1:1">
      <c r="A295" s="9" t="s">
        <v>295</v>
      </c>
    </row>
    <row r="296" spans="1:1">
      <c r="A296" s="9" t="s">
        <v>296</v>
      </c>
    </row>
    <row r="297" spans="1:1">
      <c r="A297" s="9" t="s">
        <v>297</v>
      </c>
    </row>
    <row r="298" spans="1:1">
      <c r="A298" s="9" t="s">
        <v>298</v>
      </c>
    </row>
    <row r="299" spans="1:1">
      <c r="A299" s="9" t="s">
        <v>299</v>
      </c>
    </row>
    <row r="300" spans="1:1">
      <c r="A300" s="9" t="s">
        <v>300</v>
      </c>
    </row>
    <row r="301" spans="1:1">
      <c r="A301" s="9" t="s">
        <v>301</v>
      </c>
    </row>
    <row r="302" spans="1:1">
      <c r="A302" s="9" t="s">
        <v>302</v>
      </c>
    </row>
    <row r="303" spans="1:1">
      <c r="A303" s="9" t="s">
        <v>303</v>
      </c>
    </row>
    <row r="304" spans="1:1">
      <c r="A304" s="9" t="s">
        <v>304</v>
      </c>
    </row>
    <row r="305" spans="1:1">
      <c r="A305" s="9" t="s">
        <v>305</v>
      </c>
    </row>
    <row r="306" spans="1:1">
      <c r="A306" s="9" t="s">
        <v>306</v>
      </c>
    </row>
    <row r="307" spans="1:1">
      <c r="A307" s="9" t="s">
        <v>307</v>
      </c>
    </row>
    <row r="308" spans="1:1">
      <c r="A308" s="9" t="s">
        <v>308</v>
      </c>
    </row>
    <row r="309" spans="1:1">
      <c r="A309" s="9" t="s">
        <v>309</v>
      </c>
    </row>
    <row r="310" spans="1:1">
      <c r="A310" s="9" t="s">
        <v>310</v>
      </c>
    </row>
    <row r="311" spans="1:1">
      <c r="A311" s="9" t="s">
        <v>311</v>
      </c>
    </row>
    <row r="312" spans="1:1">
      <c r="A312" s="9" t="s">
        <v>312</v>
      </c>
    </row>
    <row r="313" spans="1:1">
      <c r="A313" s="9" t="s">
        <v>313</v>
      </c>
    </row>
    <row r="314" spans="1:1">
      <c r="A314" s="9" t="s">
        <v>314</v>
      </c>
    </row>
    <row r="315" spans="1:1">
      <c r="A315" s="9" t="s">
        <v>315</v>
      </c>
    </row>
    <row r="316" spans="1:1">
      <c r="A316" s="9" t="s">
        <v>316</v>
      </c>
    </row>
    <row r="317" spans="1:1">
      <c r="A317" s="9" t="s">
        <v>317</v>
      </c>
    </row>
    <row r="318" spans="1:1">
      <c r="A318" s="9" t="s">
        <v>318</v>
      </c>
    </row>
    <row r="319" spans="1:1">
      <c r="A319" s="9" t="s">
        <v>319</v>
      </c>
    </row>
    <row r="320" spans="1:1">
      <c r="A320" s="9" t="s">
        <v>320</v>
      </c>
    </row>
    <row r="321" spans="1:1">
      <c r="A321" s="9" t="s">
        <v>321</v>
      </c>
    </row>
    <row r="322" spans="1:1">
      <c r="A322" s="9" t="s">
        <v>322</v>
      </c>
    </row>
    <row r="323" spans="1:1">
      <c r="A323" s="9" t="s">
        <v>323</v>
      </c>
    </row>
    <row r="324" spans="1:1">
      <c r="A324" s="9" t="s">
        <v>324</v>
      </c>
    </row>
    <row r="325" spans="1:1">
      <c r="A325" s="9" t="s">
        <v>325</v>
      </c>
    </row>
    <row r="326" spans="1:1">
      <c r="A326" s="9" t="s">
        <v>326</v>
      </c>
    </row>
    <row r="327" spans="1:1">
      <c r="A327" s="9" t="s">
        <v>327</v>
      </c>
    </row>
    <row r="328" spans="1:1">
      <c r="A328" s="9" t="s">
        <v>328</v>
      </c>
    </row>
    <row r="329" spans="1:1">
      <c r="A329" s="9" t="s">
        <v>329</v>
      </c>
    </row>
    <row r="330" spans="1:1">
      <c r="A330" s="9" t="s">
        <v>330</v>
      </c>
    </row>
    <row r="331" spans="1:1">
      <c r="A331" s="9" t="s">
        <v>331</v>
      </c>
    </row>
    <row r="332" spans="1:1">
      <c r="A332" s="9" t="s">
        <v>332</v>
      </c>
    </row>
    <row r="333" spans="1:1">
      <c r="A333" s="9" t="s">
        <v>333</v>
      </c>
    </row>
    <row r="334" spans="1:1">
      <c r="A334" s="9" t="s">
        <v>334</v>
      </c>
    </row>
    <row r="335" spans="1:1">
      <c r="A335" s="9" t="s">
        <v>335</v>
      </c>
    </row>
    <row r="336" spans="1:1">
      <c r="A336" s="9" t="s">
        <v>336</v>
      </c>
    </row>
    <row r="337" spans="1:1">
      <c r="A337" s="9" t="s">
        <v>337</v>
      </c>
    </row>
    <row r="338" spans="1:1">
      <c r="A338" s="9" t="s">
        <v>338</v>
      </c>
    </row>
    <row r="339" spans="1:1">
      <c r="A339" s="9" t="s">
        <v>339</v>
      </c>
    </row>
    <row r="340" spans="1:1">
      <c r="A340" s="9" t="s">
        <v>340</v>
      </c>
    </row>
    <row r="341" spans="1:1">
      <c r="A341" s="9" t="s">
        <v>341</v>
      </c>
    </row>
    <row r="342" spans="1:1">
      <c r="A342" s="9" t="s">
        <v>342</v>
      </c>
    </row>
    <row r="343" spans="1:1">
      <c r="A343" s="9" t="s">
        <v>343</v>
      </c>
    </row>
    <row r="344" spans="1:1">
      <c r="A344" s="9" t="s">
        <v>344</v>
      </c>
    </row>
    <row r="345" spans="1:1">
      <c r="A345" s="9" t="s">
        <v>345</v>
      </c>
    </row>
    <row r="346" spans="1:1">
      <c r="A346" s="9" t="s">
        <v>346</v>
      </c>
    </row>
    <row r="347" spans="1:1">
      <c r="A347" s="9" t="s">
        <v>347</v>
      </c>
    </row>
    <row r="348" spans="1:1">
      <c r="A348" s="9" t="s">
        <v>348</v>
      </c>
    </row>
    <row r="349" spans="1:1">
      <c r="A349" s="9" t="s">
        <v>349</v>
      </c>
    </row>
    <row r="350" spans="1:1">
      <c r="A350" s="9" t="s">
        <v>350</v>
      </c>
    </row>
    <row r="351" spans="1:1">
      <c r="A351" s="9" t="s">
        <v>351</v>
      </c>
    </row>
    <row r="352" spans="1:1">
      <c r="A352" s="9" t="s">
        <v>352</v>
      </c>
    </row>
    <row r="353" spans="1:1">
      <c r="A353" s="9" t="s">
        <v>353</v>
      </c>
    </row>
    <row r="354" spans="1:1">
      <c r="A354" s="9" t="s">
        <v>354</v>
      </c>
    </row>
    <row r="355" spans="1:1">
      <c r="A355" s="9" t="s">
        <v>355</v>
      </c>
    </row>
    <row r="356" spans="1:1">
      <c r="A356" s="9" t="s">
        <v>356</v>
      </c>
    </row>
    <row r="357" spans="1:1">
      <c r="A357" s="9" t="s">
        <v>357</v>
      </c>
    </row>
    <row r="358" spans="1:1">
      <c r="A358" s="9" t="s">
        <v>358</v>
      </c>
    </row>
    <row r="359" spans="1:1">
      <c r="A359" s="9" t="s">
        <v>359</v>
      </c>
    </row>
    <row r="360" spans="1:1">
      <c r="A360" s="9" t="s">
        <v>360</v>
      </c>
    </row>
    <row r="361" spans="1:1">
      <c r="A361" s="9" t="s">
        <v>361</v>
      </c>
    </row>
    <row r="362" spans="1:1">
      <c r="A362" s="9" t="s">
        <v>362</v>
      </c>
    </row>
    <row r="363" spans="1:1">
      <c r="A363" s="9" t="s">
        <v>363</v>
      </c>
    </row>
    <row r="364" spans="1:1">
      <c r="A364" s="9" t="s">
        <v>364</v>
      </c>
    </row>
    <row r="365" spans="1:1">
      <c r="A365" s="9" t="s">
        <v>365</v>
      </c>
    </row>
    <row r="366" spans="1:1">
      <c r="A366" s="9" t="s">
        <v>366</v>
      </c>
    </row>
    <row r="367" spans="1:1">
      <c r="A367" s="9" t="s">
        <v>367</v>
      </c>
    </row>
    <row r="368" spans="1:1">
      <c r="A368" s="9" t="s">
        <v>368</v>
      </c>
    </row>
    <row r="369" spans="1:1">
      <c r="A369" s="9" t="s">
        <v>369</v>
      </c>
    </row>
    <row r="370" spans="1:1">
      <c r="A370" s="9" t="s">
        <v>370</v>
      </c>
    </row>
    <row r="371" spans="1:1">
      <c r="A371" s="9" t="s">
        <v>371</v>
      </c>
    </row>
    <row r="372" spans="1:1">
      <c r="A372" s="9" t="s">
        <v>372</v>
      </c>
    </row>
    <row r="373" spans="1:1">
      <c r="A373" s="9" t="s">
        <v>373</v>
      </c>
    </row>
    <row r="374" spans="1:1">
      <c r="A374" s="9" t="s">
        <v>374</v>
      </c>
    </row>
    <row r="375" spans="1:1">
      <c r="A375" s="9" t="s">
        <v>375</v>
      </c>
    </row>
    <row r="376" spans="1:1">
      <c r="A376" s="9" t="s">
        <v>376</v>
      </c>
    </row>
    <row r="377" spans="1:1">
      <c r="A377" s="9" t="s">
        <v>377</v>
      </c>
    </row>
    <row r="378" spans="1:1">
      <c r="A378" s="9" t="s">
        <v>378</v>
      </c>
    </row>
    <row r="379" spans="1:1">
      <c r="A379" s="9" t="s">
        <v>379</v>
      </c>
    </row>
    <row r="380" spans="1:1">
      <c r="A380" s="9" t="s">
        <v>380</v>
      </c>
    </row>
    <row r="381" spans="1:1">
      <c r="A381" s="9" t="s">
        <v>381</v>
      </c>
    </row>
    <row r="382" spans="1:1">
      <c r="A382" s="9" t="s">
        <v>382</v>
      </c>
    </row>
    <row r="383" spans="1:1">
      <c r="A383" s="9" t="s">
        <v>383</v>
      </c>
    </row>
    <row r="384" spans="1:1">
      <c r="A384" s="9" t="s">
        <v>384</v>
      </c>
    </row>
    <row r="385" spans="1:1">
      <c r="A385" s="9" t="s">
        <v>385</v>
      </c>
    </row>
    <row r="386" spans="1:1">
      <c r="A386" s="9" t="s">
        <v>386</v>
      </c>
    </row>
    <row r="387" spans="1:1">
      <c r="A387" s="9" t="s">
        <v>387</v>
      </c>
    </row>
    <row r="388" spans="1:1">
      <c r="A388" s="9" t="s">
        <v>388</v>
      </c>
    </row>
    <row r="389" spans="1:1">
      <c r="A389" s="9" t="s">
        <v>389</v>
      </c>
    </row>
    <row r="390" spans="1:1">
      <c r="A390" s="9" t="s">
        <v>390</v>
      </c>
    </row>
    <row r="391" spans="1:1">
      <c r="A391" s="9" t="s">
        <v>391</v>
      </c>
    </row>
    <row r="392" spans="1:1">
      <c r="A392" s="9" t="s">
        <v>392</v>
      </c>
    </row>
    <row r="393" spans="1:1">
      <c r="A393" s="9" t="s">
        <v>393</v>
      </c>
    </row>
    <row r="394" spans="1:1">
      <c r="A394" s="9" t="s">
        <v>394</v>
      </c>
    </row>
    <row r="395" spans="1:1">
      <c r="A395" s="9" t="s">
        <v>395</v>
      </c>
    </row>
    <row r="396" spans="1:1">
      <c r="A396" s="9" t="s">
        <v>396</v>
      </c>
    </row>
    <row r="397" spans="1:1">
      <c r="A397" s="9" t="s">
        <v>397</v>
      </c>
    </row>
    <row r="398" spans="1:1">
      <c r="A398" s="9" t="s">
        <v>398</v>
      </c>
    </row>
    <row r="399" spans="1:1">
      <c r="A399" s="9" t="s">
        <v>399</v>
      </c>
    </row>
    <row r="400" spans="1:1">
      <c r="A400" s="9" t="s">
        <v>400</v>
      </c>
    </row>
    <row r="401" spans="1:1">
      <c r="A401" s="9" t="s">
        <v>401</v>
      </c>
    </row>
    <row r="402" spans="1:1">
      <c r="A402" s="9" t="s">
        <v>402</v>
      </c>
    </row>
    <row r="403" spans="1:1">
      <c r="A403" s="9" t="s">
        <v>403</v>
      </c>
    </row>
    <row r="404" spans="1:1">
      <c r="A404" s="9" t="s">
        <v>404</v>
      </c>
    </row>
    <row r="405" spans="1:1">
      <c r="A405" s="9" t="s">
        <v>405</v>
      </c>
    </row>
    <row r="406" spans="1:1">
      <c r="A406" s="9" t="s">
        <v>406</v>
      </c>
    </row>
    <row r="407" spans="1:1">
      <c r="A407" s="9" t="s">
        <v>407</v>
      </c>
    </row>
    <row r="408" spans="1:1">
      <c r="A408" s="9" t="s">
        <v>408</v>
      </c>
    </row>
    <row r="409" spans="1:1">
      <c r="A409" s="9" t="s">
        <v>409</v>
      </c>
    </row>
    <row r="410" spans="1:1">
      <c r="A410" s="9" t="s">
        <v>410</v>
      </c>
    </row>
    <row r="411" spans="1:1">
      <c r="A411" s="9" t="s">
        <v>411</v>
      </c>
    </row>
    <row r="412" spans="1:1">
      <c r="A412" s="9" t="s">
        <v>412</v>
      </c>
    </row>
    <row r="413" spans="1:1">
      <c r="A413" s="9" t="s">
        <v>413</v>
      </c>
    </row>
    <row r="414" spans="1:1">
      <c r="A414" s="9" t="s">
        <v>414</v>
      </c>
    </row>
    <row r="415" spans="1:1">
      <c r="A415" s="9" t="s">
        <v>415</v>
      </c>
    </row>
    <row r="416" spans="1:1">
      <c r="A416" s="9" t="s">
        <v>416</v>
      </c>
    </row>
    <row r="417" spans="1:1">
      <c r="A417" s="9" t="s">
        <v>417</v>
      </c>
    </row>
    <row r="418" spans="1:1">
      <c r="A418" s="9" t="s">
        <v>418</v>
      </c>
    </row>
    <row r="419" spans="1:1">
      <c r="A419" s="9" t="s">
        <v>419</v>
      </c>
    </row>
    <row r="420" spans="1:1">
      <c r="A420" s="9" t="s">
        <v>420</v>
      </c>
    </row>
    <row r="421" spans="1:1">
      <c r="A421" s="9" t="s">
        <v>421</v>
      </c>
    </row>
    <row r="422" spans="1:1">
      <c r="A422" s="9" t="s">
        <v>422</v>
      </c>
    </row>
    <row r="423" spans="1:1">
      <c r="A423" s="9" t="s">
        <v>423</v>
      </c>
    </row>
    <row r="424" spans="1:1">
      <c r="A424" s="9" t="s">
        <v>424</v>
      </c>
    </row>
    <row r="425" spans="1:1">
      <c r="A425" s="9" t="s">
        <v>425</v>
      </c>
    </row>
    <row r="426" spans="1:1">
      <c r="A426" s="9" t="s">
        <v>426</v>
      </c>
    </row>
    <row r="427" spans="1:1">
      <c r="A427" s="9" t="s">
        <v>427</v>
      </c>
    </row>
    <row r="428" spans="1:1">
      <c r="A428" s="9" t="s">
        <v>428</v>
      </c>
    </row>
    <row r="429" spans="1:1">
      <c r="A429" s="9" t="s">
        <v>429</v>
      </c>
    </row>
    <row r="430" spans="1:1">
      <c r="A430" s="9" t="s">
        <v>430</v>
      </c>
    </row>
    <row r="431" spans="1:1">
      <c r="A431" s="9" t="s">
        <v>431</v>
      </c>
    </row>
    <row r="432" spans="1:1">
      <c r="A432" s="9" t="s">
        <v>432</v>
      </c>
    </row>
    <row r="433" spans="1:1">
      <c r="A433" s="9" t="s">
        <v>433</v>
      </c>
    </row>
    <row r="434" spans="1:1">
      <c r="A434" s="9" t="s">
        <v>434</v>
      </c>
    </row>
    <row r="435" spans="1:1">
      <c r="A435" s="9" t="s">
        <v>435</v>
      </c>
    </row>
    <row r="436" spans="1:1">
      <c r="A436" s="9" t="s">
        <v>436</v>
      </c>
    </row>
    <row r="437" spans="1:1">
      <c r="A437" s="9" t="s">
        <v>437</v>
      </c>
    </row>
    <row r="438" spans="1:1">
      <c r="A438" s="9" t="s">
        <v>438</v>
      </c>
    </row>
    <row r="439" spans="1:1">
      <c r="A439" s="9" t="s">
        <v>439</v>
      </c>
    </row>
    <row r="440" spans="1:1">
      <c r="A440" s="9" t="s">
        <v>440</v>
      </c>
    </row>
    <row r="441" spans="1:1">
      <c r="A441" s="9" t="s">
        <v>441</v>
      </c>
    </row>
    <row r="442" spans="1:1">
      <c r="A442" s="9" t="s">
        <v>442</v>
      </c>
    </row>
    <row r="443" spans="1:1">
      <c r="A443" s="9" t="s">
        <v>443</v>
      </c>
    </row>
    <row r="444" spans="1:1">
      <c r="A444" s="9" t="s">
        <v>444</v>
      </c>
    </row>
    <row r="445" spans="1:1">
      <c r="A445" s="9" t="s">
        <v>445</v>
      </c>
    </row>
    <row r="446" spans="1:1">
      <c r="A446" s="9" t="s">
        <v>446</v>
      </c>
    </row>
    <row r="447" spans="1:1">
      <c r="A447" s="9" t="s">
        <v>447</v>
      </c>
    </row>
    <row r="448" spans="1:1">
      <c r="A448" s="9" t="s">
        <v>448</v>
      </c>
    </row>
  </sheetData>
  <sheetProtection sheet="1" objects="1" scenarios="1"/>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最新依頼</vt:lpstr>
      <vt:lpstr>【記入例】</vt:lpstr>
      <vt:lpstr>禁止文字</vt:lpstr>
      <vt:lpstr>【記入例】!禁止文字</vt:lpstr>
      <vt:lpstr>禁止文字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クロッカー アレン</dc:creator>
  <cp:lastModifiedBy>内定者 ３９８</cp:lastModifiedBy>
  <cp:lastPrinted>2026-02-03T02:24:30Z</cp:lastPrinted>
  <dcterms:created xsi:type="dcterms:W3CDTF">2025-10-07T23:28:49Z</dcterms:created>
  <dcterms:modified xsi:type="dcterms:W3CDTF">2026-05-25T06:04:47Z</dcterms:modified>
</cp:coreProperties>
</file>