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neostip.int.tepco.co.jp\Docs$\01技術統括室\06系統計画\配電T(バックアップ)\10_再エネ関係\02_ノンファーム\地方系統ＮＦ\ローカルNF試行的な取り組み\20210330_ローカルNF66kV系統　群馬・静岡 _V4\情報公開用\"/>
    </mc:Choice>
  </mc:AlternateContent>
  <bookViews>
    <workbookView xWindow="0" yWindow="0" windowWidth="28800" windowHeight="12450" tabRatio="793" activeTab="3"/>
  </bookViews>
  <sheets>
    <sheet name="群馬　送電線 2020" sheetId="31" r:id="rId1"/>
    <sheet name="群馬　変電所 2020" sheetId="32" r:id="rId2"/>
    <sheet name="群馬　送電線 2024" sheetId="29" r:id="rId3"/>
    <sheet name="群馬　変電所 2024" sheetId="30" r:id="rId4"/>
  </sheets>
  <definedNames>
    <definedName name="_xlnm._FilterDatabase" localSheetId="0" hidden="1">'群馬　送電線 2020'!$C$10:$L$20</definedName>
    <definedName name="_xlnm._FilterDatabase" localSheetId="2" hidden="1">'群馬　送電線 2024'!$C$10:$L$20</definedName>
    <definedName name="_xlnm._FilterDatabase" localSheetId="1" hidden="1">'群馬　変電所 2020'!$C$11:$J$27</definedName>
    <definedName name="_xlnm._FilterDatabase" localSheetId="3" hidden="1">'群馬　変電所 2024'!$C$11:$J$24</definedName>
    <definedName name="_xlnm.Print_Area" localSheetId="0">'群馬　送電線 2020'!$C$1:$L$20</definedName>
    <definedName name="_xlnm.Print_Area" localSheetId="2">'群馬　送電線 2024'!$C$1:$L$20</definedName>
    <definedName name="_xlnm.Print_Area" localSheetId="1">'群馬　変電所 2020'!$C$1:$J$27</definedName>
    <definedName name="_xlnm.Print_Area" localSheetId="3">'群馬　変電所 2024'!$C$1:$J$24</definedName>
    <definedName name="_xlnm.Print_Titles" localSheetId="0">'群馬　送電線 2020'!$11:$12</definedName>
    <definedName name="_xlnm.Print_Titles" localSheetId="2">'群馬　送電線 2024'!$11:$12</definedName>
    <definedName name="_xlnm.Print_Titles" localSheetId="1">'群馬　変電所 2020'!$12:$13</definedName>
    <definedName name="_xlnm.Print_Titles" localSheetId="3">'群馬　変電所 2024'!$12:$13</definedName>
  </definedNames>
  <calcPr calcId="152511"/>
</workbook>
</file>

<file path=xl/calcChain.xml><?xml version="1.0" encoding="utf-8"?>
<calcChain xmlns="http://schemas.openxmlformats.org/spreadsheetml/2006/main">
  <c r="I23" i="32" l="1"/>
  <c r="I22" i="30"/>
  <c r="I17" i="30"/>
  <c r="I16" i="30"/>
  <c r="I18" i="30"/>
  <c r="I24" i="30"/>
  <c r="I23" i="30"/>
  <c r="I19" i="32" l="1"/>
  <c r="I24" i="32"/>
  <c r="I22" i="32"/>
  <c r="I16" i="32"/>
  <c r="I18" i="32"/>
  <c r="I17" i="32"/>
</calcChain>
</file>

<file path=xl/sharedStrings.xml><?xml version="1.0" encoding="utf-8"?>
<sst xmlns="http://schemas.openxmlformats.org/spreadsheetml/2006/main" count="320" uniqueCount="97">
  <si>
    <t>送電線
No</t>
  </si>
  <si>
    <t>送電線名</t>
  </si>
  <si>
    <t>電圧
（kV）</t>
  </si>
  <si>
    <t>備考</t>
  </si>
  <si>
    <t>変電所
No</t>
  </si>
  <si>
    <t>変電所名</t>
  </si>
  <si>
    <t>電圧（kV）</t>
  </si>
  <si>
    <t>一次</t>
  </si>
  <si>
    <t>二次</t>
  </si>
  <si>
    <t>潮流正方向</t>
    <rPh sb="0" eb="2">
      <t>チョウリュウ</t>
    </rPh>
    <rPh sb="2" eb="3">
      <t>タダ</t>
    </rPh>
    <rPh sb="3" eb="5">
      <t>ホウコウ</t>
    </rPh>
    <phoneticPr fontId="1"/>
  </si>
  <si>
    <t>潮流（MW）</t>
    <rPh sb="0" eb="2">
      <t>チョウリュウ</t>
    </rPh>
    <phoneticPr fontId="1"/>
  </si>
  <si>
    <t>想定年度</t>
    <rPh sb="0" eb="2">
      <t>ソウテイ</t>
    </rPh>
    <rPh sb="2" eb="4">
      <t>ネンド</t>
    </rPh>
    <phoneticPr fontId="1"/>
  </si>
  <si>
    <t>想定断面</t>
    <rPh sb="0" eb="2">
      <t>ソウテイ</t>
    </rPh>
    <rPh sb="2" eb="4">
      <t>ダンメン</t>
    </rPh>
    <phoneticPr fontId="1"/>
  </si>
  <si>
    <t>送電線</t>
    <rPh sb="0" eb="3">
      <t>ソウデンセン</t>
    </rPh>
    <phoneticPr fontId="1"/>
  </si>
  <si>
    <t>変圧器</t>
    <rPh sb="0" eb="3">
      <t>ヘンアツキ</t>
    </rPh>
    <phoneticPr fontId="1"/>
  </si>
  <si>
    <t>【留意事項】</t>
    <rPh sb="1" eb="3">
      <t>リュウイ</t>
    </rPh>
    <rPh sb="3" eb="5">
      <t>ジコウ</t>
    </rPh>
    <phoneticPr fontId="1"/>
  </si>
  <si>
    <t>　　潮流値は，対象年度におけるピーク需要時の潮流を現時点で想定される条件において算出したものであり，実際の潮流値とは異なる可能性が有ります。</t>
    <phoneticPr fontId="1"/>
  </si>
  <si>
    <t>→</t>
  </si>
  <si>
    <t>夏期高需要期</t>
    <rPh sb="0" eb="2">
      <t>カキ</t>
    </rPh>
    <rPh sb="2" eb="3">
      <t>コウ</t>
    </rPh>
    <rPh sb="3" eb="6">
      <t>ジュヨウキ</t>
    </rPh>
    <phoneticPr fontId="1"/>
  </si>
  <si>
    <t>　　潮流が「－」の箇所は，第三者情報保護の観点からマスキングしています。</t>
    <rPh sb="2" eb="4">
      <t>チョウリュウ</t>
    </rPh>
    <rPh sb="9" eb="11">
      <t>カショ</t>
    </rPh>
    <rPh sb="13" eb="16">
      <t>ダイサンシャ</t>
    </rPh>
    <rPh sb="16" eb="18">
      <t>ジョウホウ</t>
    </rPh>
    <rPh sb="18" eb="20">
      <t>ホゴ</t>
    </rPh>
    <rPh sb="21" eb="23">
      <t>カンテン</t>
    </rPh>
    <phoneticPr fontId="1"/>
  </si>
  <si>
    <t>2024（第五年度）</t>
    <rPh sb="5" eb="6">
      <t>ダイ</t>
    </rPh>
    <rPh sb="6" eb="7">
      <t>ゴ</t>
    </rPh>
    <rPh sb="7" eb="8">
      <t>ネン</t>
    </rPh>
    <rPh sb="8" eb="9">
      <t>ド</t>
    </rPh>
    <phoneticPr fontId="5"/>
  </si>
  <si>
    <t>66kV</t>
  </si>
  <si>
    <t>66kV</t>
    <phoneticPr fontId="1"/>
  </si>
  <si>
    <t>66kV</t>
    <phoneticPr fontId="1"/>
  </si>
  <si>
    <t>金井</t>
    <rPh sb="0" eb="2">
      <t>カナイ</t>
    </rPh>
    <phoneticPr fontId="1"/>
  </si>
  <si>
    <t>2020（第一年度）</t>
    <rPh sb="5" eb="6">
      <t>ダイ</t>
    </rPh>
    <rPh sb="6" eb="7">
      <t>イチ</t>
    </rPh>
    <rPh sb="7" eb="8">
      <t>ネン</t>
    </rPh>
    <rPh sb="8" eb="9">
      <t>ド</t>
    </rPh>
    <phoneticPr fontId="5"/>
  </si>
  <si>
    <t>予想潮流－66kV系統　群馬県　　</t>
    <rPh sb="0" eb="2">
      <t>ヨソウ</t>
    </rPh>
    <rPh sb="2" eb="4">
      <t>チョウリュウ</t>
    </rPh>
    <rPh sb="9" eb="11">
      <t>ケイトウ</t>
    </rPh>
    <rPh sb="12" eb="14">
      <t>グンマ</t>
    </rPh>
    <rPh sb="14" eb="15">
      <t>ケン</t>
    </rPh>
    <phoneticPr fontId="1"/>
  </si>
  <si>
    <t>小松</t>
    <rPh sb="0" eb="2">
      <t>コマツ</t>
    </rPh>
    <phoneticPr fontId="1"/>
  </si>
  <si>
    <t>上久屋小松線</t>
    <rPh sb="0" eb="1">
      <t>カミ</t>
    </rPh>
    <rPh sb="1" eb="2">
      <t>ク</t>
    </rPh>
    <rPh sb="2" eb="3">
      <t>ヤ</t>
    </rPh>
    <rPh sb="3" eb="5">
      <t>コマツ</t>
    </rPh>
    <rPh sb="5" eb="6">
      <t>セン</t>
    </rPh>
    <phoneticPr fontId="1"/>
  </si>
  <si>
    <t>上久屋</t>
    <rPh sb="0" eb="1">
      <t>カミ</t>
    </rPh>
    <rPh sb="1" eb="2">
      <t>ク</t>
    </rPh>
    <rPh sb="2" eb="3">
      <t>ヤ</t>
    </rPh>
    <phoneticPr fontId="1"/>
  </si>
  <si>
    <t>岩室</t>
    <rPh sb="0" eb="2">
      <t>イワムロ</t>
    </rPh>
    <phoneticPr fontId="1"/>
  </si>
  <si>
    <t>南渋川</t>
    <rPh sb="0" eb="1">
      <t>ミナミ</t>
    </rPh>
    <rPh sb="1" eb="3">
      <t>シブカワ</t>
    </rPh>
    <phoneticPr fontId="1"/>
  </si>
  <si>
    <t>北橘線</t>
    <rPh sb="0" eb="2">
      <t>ホッキツ</t>
    </rPh>
    <rPh sb="2" eb="3">
      <t>セン</t>
    </rPh>
    <phoneticPr fontId="1"/>
  </si>
  <si>
    <t>金井</t>
    <rPh sb="0" eb="2">
      <t>カナイ</t>
    </rPh>
    <phoneticPr fontId="1"/>
  </si>
  <si>
    <t>群馬</t>
    <rPh sb="0" eb="2">
      <t>グンマ</t>
    </rPh>
    <phoneticPr fontId="1"/>
  </si>
  <si>
    <t>薄根</t>
    <rPh sb="0" eb="2">
      <t>ウスネ</t>
    </rPh>
    <phoneticPr fontId="1"/>
  </si>
  <si>
    <t>沼田</t>
    <rPh sb="0" eb="2">
      <t>ヌマタ</t>
    </rPh>
    <phoneticPr fontId="1"/>
  </si>
  <si>
    <t>久屋原</t>
    <rPh sb="0" eb="1">
      <t>ク</t>
    </rPh>
    <rPh sb="1" eb="2">
      <t>ヤ</t>
    </rPh>
    <rPh sb="2" eb="3">
      <t>ハラ</t>
    </rPh>
    <phoneticPr fontId="1"/>
  </si>
  <si>
    <t>森下</t>
    <rPh sb="0" eb="2">
      <t>モリシタ</t>
    </rPh>
    <phoneticPr fontId="1"/>
  </si>
  <si>
    <t>赤城</t>
    <rPh sb="0" eb="2">
      <t>アカギ</t>
    </rPh>
    <phoneticPr fontId="1"/>
  </si>
  <si>
    <t>子持</t>
    <rPh sb="0" eb="2">
      <t>コモチ</t>
    </rPh>
    <phoneticPr fontId="1"/>
  </si>
  <si>
    <t>配4</t>
    <rPh sb="0" eb="1">
      <t>ハイ</t>
    </rPh>
    <phoneticPr fontId="1"/>
  </si>
  <si>
    <t>配7</t>
    <rPh sb="0" eb="1">
      <t>ハイ</t>
    </rPh>
    <phoneticPr fontId="1"/>
  </si>
  <si>
    <t>片品川線</t>
    <rPh sb="0" eb="1">
      <t>カタ</t>
    </rPh>
    <rPh sb="1" eb="3">
      <t>シナガワ</t>
    </rPh>
    <rPh sb="3" eb="4">
      <t>セン</t>
    </rPh>
    <phoneticPr fontId="1"/>
  </si>
  <si>
    <t>他送電線</t>
    <rPh sb="0" eb="1">
      <t>ホカ</t>
    </rPh>
    <rPh sb="1" eb="4">
      <t>ソウデンセン</t>
    </rPh>
    <phoneticPr fontId="1"/>
  </si>
  <si>
    <t>他送電線</t>
    <rPh sb="0" eb="1">
      <t>ホカ</t>
    </rPh>
    <rPh sb="1" eb="4">
      <t>ソウデンセン</t>
    </rPh>
    <phoneticPr fontId="1"/>
  </si>
  <si>
    <t>他送電線</t>
    <rPh sb="0" eb="1">
      <t>タ</t>
    </rPh>
    <rPh sb="1" eb="4">
      <t>ソウデンセン</t>
    </rPh>
    <phoneticPr fontId="1"/>
  </si>
  <si>
    <t>上久屋</t>
    <rPh sb="0" eb="3">
      <t>カミクヤ</t>
    </rPh>
    <phoneticPr fontId="1"/>
  </si>
  <si>
    <t>小松</t>
    <rPh sb="0" eb="2">
      <t>コマツ</t>
    </rPh>
    <phoneticPr fontId="1"/>
  </si>
  <si>
    <t>配12</t>
    <rPh sb="0" eb="1">
      <t>ハイ</t>
    </rPh>
    <phoneticPr fontId="1"/>
  </si>
  <si>
    <t>配10</t>
    <rPh sb="0" eb="1">
      <t>ハイ</t>
    </rPh>
    <phoneticPr fontId="1"/>
  </si>
  <si>
    <t>配11</t>
    <rPh sb="0" eb="1">
      <t>ハイ</t>
    </rPh>
    <phoneticPr fontId="1"/>
  </si>
  <si>
    <t>配32</t>
    <rPh sb="0" eb="1">
      <t>ハイ</t>
    </rPh>
    <phoneticPr fontId="1"/>
  </si>
  <si>
    <t>配35</t>
    <rPh sb="0" eb="1">
      <t>ハイ</t>
    </rPh>
    <phoneticPr fontId="1"/>
  </si>
  <si>
    <t>配33</t>
    <rPh sb="0" eb="1">
      <t>ハイ</t>
    </rPh>
    <phoneticPr fontId="1"/>
  </si>
  <si>
    <t>片品川線（金井側）</t>
    <rPh sb="0" eb="1">
      <t>カタ</t>
    </rPh>
    <rPh sb="1" eb="3">
      <t>シナガワ</t>
    </rPh>
    <rPh sb="3" eb="4">
      <t>セン</t>
    </rPh>
    <rPh sb="5" eb="7">
      <t>カナイ</t>
    </rPh>
    <rPh sb="7" eb="8">
      <t>ガワ</t>
    </rPh>
    <phoneticPr fontId="1"/>
  </si>
  <si>
    <t>31</t>
    <phoneticPr fontId="1"/>
  </si>
  <si>
    <t>33</t>
    <phoneticPr fontId="1"/>
  </si>
  <si>
    <t>67</t>
    <phoneticPr fontId="1"/>
  </si>
  <si>
    <t>他1</t>
    <rPh sb="0" eb="1">
      <t>タ</t>
    </rPh>
    <phoneticPr fontId="1"/>
  </si>
  <si>
    <t>他2</t>
    <rPh sb="0" eb="1">
      <t>タ</t>
    </rPh>
    <phoneticPr fontId="1"/>
  </si>
  <si>
    <t>45</t>
    <phoneticPr fontId="1"/>
  </si>
  <si>
    <t>碓氷線（群馬側）</t>
    <rPh sb="0" eb="2">
      <t>ウスイ</t>
    </rPh>
    <rPh sb="2" eb="3">
      <t>セン</t>
    </rPh>
    <rPh sb="4" eb="6">
      <t>グンマ</t>
    </rPh>
    <rPh sb="6" eb="7">
      <t>ガワ</t>
    </rPh>
    <phoneticPr fontId="1"/>
  </si>
  <si>
    <t>碓氷線（分岐）</t>
    <rPh sb="0" eb="2">
      <t>ウスイ</t>
    </rPh>
    <rPh sb="2" eb="3">
      <t>セン</t>
    </rPh>
    <rPh sb="4" eb="6">
      <t>ブンキ</t>
    </rPh>
    <phoneticPr fontId="1"/>
  </si>
  <si>
    <t>47</t>
    <phoneticPr fontId="1"/>
  </si>
  <si>
    <t>榛名線</t>
    <rPh sb="0" eb="2">
      <t>ハルナ</t>
    </rPh>
    <rPh sb="2" eb="3">
      <t>セン</t>
    </rPh>
    <phoneticPr fontId="1"/>
  </si>
  <si>
    <t>松谷</t>
    <rPh sb="0" eb="2">
      <t>マツヤ</t>
    </rPh>
    <phoneticPr fontId="1"/>
  </si>
  <si>
    <t>66kV</t>
    <phoneticPr fontId="1"/>
  </si>
  <si>
    <t>45</t>
    <phoneticPr fontId="1"/>
  </si>
  <si>
    <t>47</t>
    <phoneticPr fontId="1"/>
  </si>
  <si>
    <t>配40</t>
    <rPh sb="0" eb="1">
      <t>ハイ</t>
    </rPh>
    <phoneticPr fontId="1"/>
  </si>
  <si>
    <t>保渡田</t>
    <rPh sb="0" eb="3">
      <t>ホドタ</t>
    </rPh>
    <phoneticPr fontId="1"/>
  </si>
  <si>
    <t>配41</t>
    <rPh sb="0" eb="1">
      <t>ハイ</t>
    </rPh>
    <phoneticPr fontId="1"/>
  </si>
  <si>
    <t>上里見</t>
    <rPh sb="0" eb="3">
      <t>カミサトミ</t>
    </rPh>
    <phoneticPr fontId="1"/>
  </si>
  <si>
    <t>配42</t>
    <rPh sb="0" eb="1">
      <t>ハイ</t>
    </rPh>
    <phoneticPr fontId="1"/>
  </si>
  <si>
    <t>倉渕</t>
    <rPh sb="0" eb="2">
      <t>クラブチ</t>
    </rPh>
    <phoneticPr fontId="1"/>
  </si>
  <si>
    <t>配57</t>
    <rPh sb="0" eb="1">
      <t>ハイ</t>
    </rPh>
    <phoneticPr fontId="1"/>
  </si>
  <si>
    <t>井野川</t>
    <rPh sb="0" eb="2">
      <t>イノ</t>
    </rPh>
    <rPh sb="2" eb="3">
      <t>ガワ</t>
    </rPh>
    <phoneticPr fontId="1"/>
  </si>
  <si>
    <t>配60</t>
    <rPh sb="0" eb="1">
      <t>ハイ</t>
    </rPh>
    <phoneticPr fontId="1"/>
  </si>
  <si>
    <t>問屋町</t>
    <rPh sb="0" eb="3">
      <t>トンヤマチ</t>
    </rPh>
    <phoneticPr fontId="1"/>
  </si>
  <si>
    <t>配61</t>
    <rPh sb="0" eb="1">
      <t>ハイ</t>
    </rPh>
    <phoneticPr fontId="1"/>
  </si>
  <si>
    <t>北高崎</t>
    <rPh sb="0" eb="3">
      <t>キタタカサキ</t>
    </rPh>
    <phoneticPr fontId="1"/>
  </si>
  <si>
    <t>配65</t>
    <rPh sb="0" eb="1">
      <t>ハイ</t>
    </rPh>
    <phoneticPr fontId="1"/>
  </si>
  <si>
    <t>剣崎</t>
    <rPh sb="0" eb="2">
      <t>ケンザキ</t>
    </rPh>
    <phoneticPr fontId="1"/>
  </si>
  <si>
    <t>配100</t>
    <rPh sb="0" eb="1">
      <t>ハイ</t>
    </rPh>
    <phoneticPr fontId="1"/>
  </si>
  <si>
    <t>高浜</t>
    <rPh sb="0" eb="2">
      <t>タカハマ</t>
    </rPh>
    <phoneticPr fontId="1"/>
  </si>
  <si>
    <t>66kV</t>
    <phoneticPr fontId="1"/>
  </si>
  <si>
    <t>27</t>
    <phoneticPr fontId="1"/>
  </si>
  <si>
    <t>泉沢線</t>
    <rPh sb="0" eb="2">
      <t>イズミサワ</t>
    </rPh>
    <rPh sb="2" eb="3">
      <t>セン</t>
    </rPh>
    <phoneticPr fontId="1"/>
  </si>
  <si>
    <t>野中</t>
    <rPh sb="0" eb="2">
      <t>ノナカ</t>
    </rPh>
    <phoneticPr fontId="1"/>
  </si>
  <si>
    <t>配29</t>
    <rPh sb="0" eb="1">
      <t>ハイ</t>
    </rPh>
    <phoneticPr fontId="1"/>
  </si>
  <si>
    <t>千貫沼</t>
    <rPh sb="0" eb="2">
      <t>センガン</t>
    </rPh>
    <rPh sb="2" eb="3">
      <t>ヌマ</t>
    </rPh>
    <phoneticPr fontId="1"/>
  </si>
  <si>
    <t>　　潮流値は，対象年度におけるピーク需要時の潮流を現時点で想定される条件において算出したものであり，実際の潮流値とは異なる可能性が有ります。</t>
    <phoneticPr fontId="1"/>
  </si>
  <si>
    <t>　潮流が「－」の箇所は，第三者情報保護の観点からマスキングしています。</t>
    <rPh sb="1" eb="3">
      <t>チョウリュウ</t>
    </rPh>
    <rPh sb="8" eb="10">
      <t>カショ</t>
    </rPh>
    <rPh sb="12" eb="15">
      <t>ダイサンシャ</t>
    </rPh>
    <rPh sb="15" eb="17">
      <t>ジョウホウ</t>
    </rPh>
    <rPh sb="17" eb="19">
      <t>ホゴ</t>
    </rPh>
    <rPh sb="20" eb="22">
      <t>カンテン</t>
    </rPh>
    <phoneticPr fontId="1"/>
  </si>
  <si>
    <t>　潮流方向は高電圧側から低電圧側に流れる方向を正としています。</t>
    <rPh sb="1" eb="3">
      <t>チョウリュウ</t>
    </rPh>
    <rPh sb="3" eb="5">
      <t>ホウコウ</t>
    </rPh>
    <rPh sb="6" eb="7">
      <t>コウ</t>
    </rPh>
    <rPh sb="7" eb="9">
      <t>デンアツ</t>
    </rPh>
    <rPh sb="9" eb="10">
      <t>ガワ</t>
    </rPh>
    <rPh sb="12" eb="13">
      <t>テイ</t>
    </rPh>
    <rPh sb="13" eb="15">
      <t>デンアツ</t>
    </rPh>
    <rPh sb="15" eb="16">
      <t>ガワ</t>
    </rPh>
    <rPh sb="17" eb="18">
      <t>ナガ</t>
    </rPh>
    <rPh sb="20" eb="22">
      <t>ホウコウ</t>
    </rPh>
    <rPh sb="23" eb="24">
      <t>セイ</t>
    </rPh>
    <phoneticPr fontId="1"/>
  </si>
  <si>
    <t>　潮流値は，対象年度におけるピーク需要時の潮流を現時点で想定される条件において算出したものであり，　実際の潮流値とは異なる可能性が有ります。</t>
    <phoneticPr fontId="1"/>
  </si>
  <si>
    <t>154kV</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</si>
</sst>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12"/>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b/>
      <sz val="12"/>
      <color theme="1"/>
      <name val="ＭＳ 明朝"/>
      <family val="1"/>
      <charset val="128"/>
    </font>
    <font>
      <sz val="11"/>
      <color theme="1"/>
      <name val="ＭＳ 明朝"/>
      <family val="1"/>
      <charset val="128"/>
    </font>
    <font>
      <b/>
      <sz val="11"/>
      <color theme="1"/>
      <name val="ＭＳ 明朝"/>
      <family val="1"/>
      <charset val="128"/>
    </font>
    <font>
      <sz val="10"/>
      <color theme="1"/>
      <name val="ＭＳ 明朝"/>
      <family val="1"/>
      <charset val="128"/>
    </font>
    <font>
      <sz val="10"/>
      <name val="ＭＳ 明朝"/>
      <family val="1"/>
      <charset val="128"/>
    </font>
    <font>
      <sz val="10"/>
      <color theme="1"/>
      <name val="ＭＳ Ｐゴシック"/>
      <family val="2"/>
      <charset val="128"/>
      <scheme val="minor"/>
    </font>
    <font>
      <sz val="10"/>
      <name val="ＭＳ Ｐゴシック"/>
      <family val="3"/>
      <charset val="128"/>
      <scheme val="minor"/>
    </font>
  </fonts>
  <fills count="3">
    <fill>
      <patternFill patternType="none"/>
    </fill>
    <fill>
      <patternFill patternType="gray125"/>
    </fill>
    <fill>
      <patternFill patternType="solid">
        <fgColor theme="9" tint="0.39997558519241921"/>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alignment vertical="center"/>
    </xf>
    <xf numFmtId="0" fontId="4" fillId="0" borderId="0">
      <alignment vertical="center"/>
    </xf>
    <xf numFmtId="0" fontId="4" fillId="0" borderId="0">
      <alignment vertical="center"/>
    </xf>
  </cellStyleXfs>
  <cellXfs count="93">
    <xf numFmtId="0" fontId="0" fillId="0" borderId="0" xfId="0">
      <alignment vertical="center"/>
    </xf>
    <xf numFmtId="0" fontId="2" fillId="2" borderId="1" xfId="0" applyFont="1" applyFill="1" applyBorder="1" applyAlignment="1">
      <alignment horizontal="center" vertical="center" wrapText="1"/>
    </xf>
    <xf numFmtId="0" fontId="0" fillId="0" borderId="0" xfId="0" applyFill="1">
      <alignment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lignment vertical="center"/>
    </xf>
    <xf numFmtId="0" fontId="0" fillId="0" borderId="1" xfId="0"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horizontal="center" vertical="center"/>
    </xf>
    <xf numFmtId="0" fontId="0" fillId="0" borderId="0" xfId="0" applyBorder="1">
      <alignment vertical="center"/>
    </xf>
    <xf numFmtId="0" fontId="2" fillId="0" borderId="0" xfId="0" applyFont="1">
      <alignment vertical="center"/>
    </xf>
    <xf numFmtId="0" fontId="3" fillId="0" borderId="0" xfId="0" applyFont="1">
      <alignment vertical="center"/>
    </xf>
    <xf numFmtId="0" fontId="0" fillId="0" borderId="1" xfId="0" applyBorder="1" applyAlignment="1">
      <alignment horizontal="center" vertical="center"/>
    </xf>
    <xf numFmtId="0" fontId="0" fillId="0" borderId="3" xfId="0" applyNumberFormat="1" applyFill="1" applyBorder="1" applyAlignment="1">
      <alignment horizontal="center" vertical="center"/>
    </xf>
    <xf numFmtId="0" fontId="0" fillId="0" borderId="1" xfId="0" applyNumberFormat="1" applyFill="1" applyBorder="1" applyAlignment="1">
      <alignment horizontal="center" vertical="center"/>
    </xf>
    <xf numFmtId="49" fontId="0" fillId="0" borderId="3" xfId="0" applyNumberFormat="1" applyFill="1" applyBorder="1" applyAlignment="1">
      <alignment horizontal="center" vertical="center"/>
    </xf>
    <xf numFmtId="0" fontId="2" fillId="2" borderId="1" xfId="0" applyFont="1" applyFill="1" applyBorder="1" applyAlignment="1">
      <alignment horizontal="center"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7" fillId="0" borderId="0" xfId="0" applyFont="1" applyBorder="1" applyAlignment="1">
      <alignment horizontal="center" vertical="center"/>
    </xf>
    <xf numFmtId="0" fontId="7" fillId="0" borderId="0" xfId="0" applyFont="1" applyBorder="1">
      <alignmen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3" xfId="0"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0" fontId="7" fillId="0" borderId="1" xfId="0" applyFont="1" applyFill="1" applyBorder="1">
      <alignment vertical="center"/>
    </xf>
    <xf numFmtId="0" fontId="7" fillId="0" borderId="1" xfId="0" applyFont="1" applyFill="1" applyBorder="1" applyAlignment="1">
      <alignment horizontal="center" vertical="center"/>
    </xf>
    <xf numFmtId="0" fontId="7" fillId="0" borderId="0" xfId="0" applyFont="1" applyFill="1">
      <alignment vertical="center"/>
    </xf>
    <xf numFmtId="1" fontId="7"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49" fontId="7" fillId="0" borderId="3" xfId="0" applyNumberFormat="1"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Fill="1" applyBorder="1" applyAlignment="1">
      <alignment horizontal="lef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2" fillId="2" borderId="8"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0" fillId="0" borderId="1" xfId="1" applyFont="1" applyBorder="1" applyAlignment="1">
      <alignment horizontal="center" vertical="center"/>
    </xf>
    <xf numFmtId="0" fontId="4" fillId="0" borderId="1" xfId="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4" fillId="0" borderId="1" xfId="2" applyFont="1" applyBorder="1" applyAlignment="1">
      <alignment horizontal="center" vertical="center"/>
    </xf>
    <xf numFmtId="0" fontId="4" fillId="0" borderId="1" xfId="2" applyBorder="1" applyAlignment="1">
      <alignment horizontal="center" vertical="center"/>
    </xf>
    <xf numFmtId="0" fontId="0" fillId="0" borderId="6" xfId="0" applyBorder="1" applyAlignment="1">
      <alignment vertical="center"/>
    </xf>
    <xf numFmtId="0" fontId="0" fillId="0" borderId="7"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7" xfId="0" applyBorder="1" applyAlignment="1">
      <alignment horizontal="center" vertical="center"/>
    </xf>
    <xf numFmtId="0" fontId="8" fillId="2" borderId="8"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 xfId="0" applyFont="1" applyFill="1" applyBorder="1" applyAlignment="1">
      <alignment horizontal="center" vertical="center"/>
    </xf>
    <xf numFmtId="0" fontId="7" fillId="0" borderId="1" xfId="1" applyFont="1" applyBorder="1" applyAlignment="1">
      <alignment horizontal="center" vertical="center"/>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7" fillId="0" borderId="1" xfId="2" applyFont="1" applyBorder="1" applyAlignment="1">
      <alignment horizontal="center"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7" xfId="0" applyFont="1" applyBorder="1" applyAlignment="1">
      <alignment horizontal="center" vertical="center"/>
    </xf>
  </cellXfs>
  <cellStyles count="3">
    <cellStyle name="標準" xfId="0" builtinId="0"/>
    <cellStyle name="標準 3" xfId="1"/>
    <cellStyle name="標準 4" xfId="2"/>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
  <sheetViews>
    <sheetView topLeftCell="B1" zoomScaleNormal="100" workbookViewId="0">
      <selection activeCell="J6" sqref="J6"/>
    </sheetView>
  </sheetViews>
  <sheetFormatPr defaultRowHeight="13.5" x14ac:dyDescent="0.15"/>
  <cols>
    <col min="1" max="1" width="6.875" hidden="1" customWidth="1"/>
    <col min="2" max="2" width="4.5" customWidth="1"/>
    <col min="3" max="4" width="10.625" customWidth="1"/>
    <col min="5" max="6" width="7.625" customWidth="1"/>
    <col min="7" max="7" width="27.625" customWidth="1"/>
    <col min="8" max="8" width="25.625" customWidth="1"/>
    <col min="9" max="9" width="8.375" customWidth="1"/>
    <col min="10" max="10" width="25.625" customWidth="1"/>
    <col min="11" max="11" width="15.375" customWidth="1"/>
    <col min="12" max="12" width="26" customWidth="1"/>
  </cols>
  <sheetData>
    <row r="1" spans="3:12" ht="27" customHeight="1" x14ac:dyDescent="0.15">
      <c r="C1" s="12" t="s">
        <v>26</v>
      </c>
    </row>
    <row r="2" spans="3:12" ht="27" customHeight="1" x14ac:dyDescent="0.15">
      <c r="C2" s="11"/>
    </row>
    <row r="3" spans="3:12" ht="22.5" customHeight="1" x14ac:dyDescent="0.15">
      <c r="C3" t="s">
        <v>15</v>
      </c>
    </row>
    <row r="4" spans="3:12" x14ac:dyDescent="0.15">
      <c r="C4" s="39" t="s">
        <v>16</v>
      </c>
    </row>
    <row r="5" spans="3:12" x14ac:dyDescent="0.15">
      <c r="C5" s="40" t="s">
        <v>19</v>
      </c>
    </row>
    <row r="7" spans="3:12" ht="26.25" customHeight="1" x14ac:dyDescent="0.15">
      <c r="C7" s="43" t="s">
        <v>11</v>
      </c>
      <c r="D7" s="43"/>
      <c r="E7" s="43"/>
      <c r="F7" s="11"/>
      <c r="G7" s="17" t="s">
        <v>12</v>
      </c>
    </row>
    <row r="8" spans="3:12" ht="26.25" customHeight="1" x14ac:dyDescent="0.15">
      <c r="C8" s="44" t="s">
        <v>25</v>
      </c>
      <c r="D8" s="45"/>
      <c r="E8" s="45"/>
      <c r="G8" s="13" t="s">
        <v>18</v>
      </c>
    </row>
    <row r="9" spans="3:12" ht="26.25" customHeight="1" x14ac:dyDescent="0.15">
      <c r="C9" s="9"/>
      <c r="D9" s="9"/>
      <c r="E9" s="9"/>
      <c r="G9" s="10"/>
    </row>
    <row r="10" spans="3:12" ht="24.75" customHeight="1" x14ac:dyDescent="0.15">
      <c r="C10" s="11" t="s">
        <v>13</v>
      </c>
    </row>
    <row r="11" spans="3:12" ht="26.25" customHeight="1" x14ac:dyDescent="0.15">
      <c r="C11" s="46" t="s">
        <v>0</v>
      </c>
      <c r="D11" s="47"/>
      <c r="E11" s="48"/>
      <c r="F11" s="52" t="s">
        <v>2</v>
      </c>
      <c r="G11" s="41" t="s">
        <v>1</v>
      </c>
      <c r="H11" s="54" t="s">
        <v>9</v>
      </c>
      <c r="I11" s="55"/>
      <c r="J11" s="56"/>
      <c r="K11" s="41" t="s">
        <v>10</v>
      </c>
      <c r="L11" s="41" t="s">
        <v>3</v>
      </c>
    </row>
    <row r="12" spans="3:12" ht="26.25" customHeight="1" x14ac:dyDescent="0.15">
      <c r="C12" s="49"/>
      <c r="D12" s="50"/>
      <c r="E12" s="51"/>
      <c r="F12" s="53"/>
      <c r="G12" s="42"/>
      <c r="H12" s="57"/>
      <c r="I12" s="58"/>
      <c r="J12" s="59"/>
      <c r="K12" s="42"/>
      <c r="L12" s="42"/>
    </row>
    <row r="13" spans="3:12" s="2" customFormat="1" ht="19.5" customHeight="1" x14ac:dyDescent="0.15">
      <c r="C13" s="3" t="s">
        <v>34</v>
      </c>
      <c r="D13" s="4" t="s">
        <v>86</v>
      </c>
      <c r="E13" s="16" t="s">
        <v>87</v>
      </c>
      <c r="F13" s="15">
        <v>66</v>
      </c>
      <c r="G13" s="6" t="s">
        <v>88</v>
      </c>
      <c r="H13" s="3" t="s">
        <v>89</v>
      </c>
      <c r="I13" s="4" t="s">
        <v>17</v>
      </c>
      <c r="J13" s="5" t="s">
        <v>88</v>
      </c>
      <c r="K13" s="5">
        <v>24</v>
      </c>
      <c r="L13" s="8"/>
    </row>
    <row r="14" spans="3:12" s="2" customFormat="1" ht="19.5" customHeight="1" x14ac:dyDescent="0.15">
      <c r="C14" s="3" t="s">
        <v>34</v>
      </c>
      <c r="D14" s="4" t="s">
        <v>23</v>
      </c>
      <c r="E14" s="16" t="s">
        <v>56</v>
      </c>
      <c r="F14" s="15">
        <v>66</v>
      </c>
      <c r="G14" s="6" t="s">
        <v>55</v>
      </c>
      <c r="H14" s="3" t="s">
        <v>31</v>
      </c>
      <c r="I14" s="4" t="s">
        <v>17</v>
      </c>
      <c r="J14" s="5" t="s">
        <v>29</v>
      </c>
      <c r="K14" s="5">
        <v>12</v>
      </c>
      <c r="L14" s="8"/>
    </row>
    <row r="15" spans="3:12" s="2" customFormat="1" ht="19.5" customHeight="1" x14ac:dyDescent="0.15">
      <c r="C15" s="3" t="s">
        <v>34</v>
      </c>
      <c r="D15" s="4" t="s">
        <v>23</v>
      </c>
      <c r="E15" s="16" t="s">
        <v>57</v>
      </c>
      <c r="F15" s="15">
        <v>66</v>
      </c>
      <c r="G15" s="6" t="s">
        <v>28</v>
      </c>
      <c r="H15" s="3" t="s">
        <v>27</v>
      </c>
      <c r="I15" s="4" t="s">
        <v>17</v>
      </c>
      <c r="J15" s="5" t="s">
        <v>29</v>
      </c>
      <c r="K15" s="5">
        <v>4</v>
      </c>
      <c r="L15" s="8"/>
    </row>
    <row r="16" spans="3:12" s="2" customFormat="1" ht="19.5" customHeight="1" x14ac:dyDescent="0.15">
      <c r="C16" s="3" t="s">
        <v>34</v>
      </c>
      <c r="D16" s="4" t="s">
        <v>22</v>
      </c>
      <c r="E16" s="16" t="s">
        <v>61</v>
      </c>
      <c r="F16" s="15">
        <v>66</v>
      </c>
      <c r="G16" s="6" t="s">
        <v>62</v>
      </c>
      <c r="H16" s="3" t="s">
        <v>34</v>
      </c>
      <c r="I16" s="4" t="s">
        <v>17</v>
      </c>
      <c r="J16" s="5" t="s">
        <v>63</v>
      </c>
      <c r="K16" s="5">
        <v>127</v>
      </c>
      <c r="L16" s="8"/>
    </row>
    <row r="17" spans="3:12" s="2" customFormat="1" ht="19.5" customHeight="1" x14ac:dyDescent="0.15">
      <c r="C17" s="3" t="s">
        <v>34</v>
      </c>
      <c r="D17" s="4" t="s">
        <v>22</v>
      </c>
      <c r="E17" s="16" t="s">
        <v>64</v>
      </c>
      <c r="F17" s="15">
        <v>66</v>
      </c>
      <c r="G17" s="6" t="s">
        <v>65</v>
      </c>
      <c r="H17" s="3" t="s">
        <v>63</v>
      </c>
      <c r="I17" s="4" t="s">
        <v>17</v>
      </c>
      <c r="J17" s="5" t="s">
        <v>66</v>
      </c>
      <c r="K17" s="5">
        <v>-37</v>
      </c>
      <c r="L17" s="8"/>
    </row>
    <row r="18" spans="3:12" s="2" customFormat="1" ht="19.5" customHeight="1" x14ac:dyDescent="0.15">
      <c r="C18" s="3" t="s">
        <v>34</v>
      </c>
      <c r="D18" s="4" t="s">
        <v>23</v>
      </c>
      <c r="E18" s="16" t="s">
        <v>58</v>
      </c>
      <c r="F18" s="15">
        <v>66</v>
      </c>
      <c r="G18" s="6" t="s">
        <v>32</v>
      </c>
      <c r="H18" s="3" t="s">
        <v>33</v>
      </c>
      <c r="I18" s="4" t="s">
        <v>17</v>
      </c>
      <c r="J18" s="5" t="s">
        <v>31</v>
      </c>
      <c r="K18" s="5">
        <v>86</v>
      </c>
      <c r="L18" s="8"/>
    </row>
    <row r="19" spans="3:12" s="2" customFormat="1" ht="19.5" customHeight="1" x14ac:dyDescent="0.15">
      <c r="C19" s="3" t="s">
        <v>34</v>
      </c>
      <c r="D19" s="4" t="s">
        <v>22</v>
      </c>
      <c r="E19" s="16" t="s">
        <v>59</v>
      </c>
      <c r="F19" s="15">
        <v>66</v>
      </c>
      <c r="G19" s="6" t="s">
        <v>44</v>
      </c>
      <c r="H19" s="3" t="s">
        <v>27</v>
      </c>
      <c r="I19" s="4" t="s">
        <v>17</v>
      </c>
      <c r="J19" s="5" t="s">
        <v>46</v>
      </c>
      <c r="K19" s="5">
        <v>-13</v>
      </c>
      <c r="L19" s="8"/>
    </row>
    <row r="20" spans="3:12" s="2" customFormat="1" ht="19.5" customHeight="1" x14ac:dyDescent="0.15">
      <c r="C20" s="3" t="s">
        <v>34</v>
      </c>
      <c r="D20" s="4" t="s">
        <v>23</v>
      </c>
      <c r="E20" s="16" t="s">
        <v>60</v>
      </c>
      <c r="F20" s="15">
        <v>66</v>
      </c>
      <c r="G20" s="6" t="s">
        <v>45</v>
      </c>
      <c r="H20" s="3" t="s">
        <v>33</v>
      </c>
      <c r="I20" s="4" t="s">
        <v>17</v>
      </c>
      <c r="J20" s="5" t="s">
        <v>46</v>
      </c>
      <c r="K20" s="5">
        <v>-1</v>
      </c>
      <c r="L20" s="8"/>
    </row>
  </sheetData>
  <mergeCells count="8">
    <mergeCell ref="K11:K12"/>
    <mergeCell ref="L11:L12"/>
    <mergeCell ref="C7:E7"/>
    <mergeCell ref="C8:E8"/>
    <mergeCell ref="C11:E12"/>
    <mergeCell ref="F11:F12"/>
    <mergeCell ref="G11:G12"/>
    <mergeCell ref="H11:J12"/>
  </mergeCells>
  <phoneticPr fontId="1"/>
  <pageMargins left="0.23622047244094491" right="0.23622047244094491" top="0.74803149606299213" bottom="0.74803149606299213" header="0.31496062992125984" footer="0.31496062992125984"/>
  <pageSetup paperSize="9" scale="61" orientation="portrait" r:id="rId1"/>
  <headerFooter>
    <oddFooter>&amp;C&amp;P&amp;R2021年4月1日現在
転載禁止　東京電力パワーグリッド株式会社</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topLeftCell="B1" zoomScaleNormal="100" workbookViewId="0">
      <selection activeCell="D16" sqref="D16"/>
    </sheetView>
  </sheetViews>
  <sheetFormatPr defaultRowHeight="13.5" x14ac:dyDescent="0.15"/>
  <cols>
    <col min="1" max="1" width="2.625" hidden="1" customWidth="1"/>
    <col min="2" max="2" width="6.25" customWidth="1"/>
    <col min="3" max="4" width="10.625" customWidth="1"/>
    <col min="5" max="5" width="14.25" bestFit="1" customWidth="1"/>
    <col min="6" max="7" width="10.625" customWidth="1"/>
    <col min="8" max="8" width="24.875" customWidth="1"/>
    <col min="9" max="9" width="16.625" customWidth="1"/>
    <col min="10" max="10" width="29.875" customWidth="1"/>
  </cols>
  <sheetData>
    <row r="1" spans="3:10" ht="14.25" x14ac:dyDescent="0.15">
      <c r="C1" s="12" t="s">
        <v>26</v>
      </c>
    </row>
    <row r="2" spans="3:10" x14ac:dyDescent="0.15">
      <c r="C2" s="11"/>
    </row>
    <row r="3" spans="3:10" ht="22.5" customHeight="1" x14ac:dyDescent="0.15">
      <c r="C3" t="s">
        <v>15</v>
      </c>
    </row>
    <row r="4" spans="3:10" x14ac:dyDescent="0.15">
      <c r="C4" s="37" t="s">
        <v>95</v>
      </c>
    </row>
    <row r="5" spans="3:10" x14ac:dyDescent="0.15">
      <c r="C5" s="38" t="s">
        <v>93</v>
      </c>
    </row>
    <row r="6" spans="3:10" x14ac:dyDescent="0.15">
      <c r="C6" s="37" t="s">
        <v>94</v>
      </c>
    </row>
    <row r="8" spans="3:10" ht="26.25" customHeight="1" x14ac:dyDescent="0.15">
      <c r="C8" s="43" t="s">
        <v>11</v>
      </c>
      <c r="D8" s="43"/>
      <c r="E8" s="43"/>
      <c r="F8" s="11"/>
      <c r="G8" s="43" t="s">
        <v>12</v>
      </c>
      <c r="H8" s="43"/>
    </row>
    <row r="9" spans="3:10" ht="26.25" customHeight="1" x14ac:dyDescent="0.15">
      <c r="C9" s="44" t="s">
        <v>25</v>
      </c>
      <c r="D9" s="45"/>
      <c r="E9" s="45"/>
      <c r="G9" s="60" t="s">
        <v>18</v>
      </c>
      <c r="H9" s="61"/>
    </row>
    <row r="10" spans="3:10" ht="26.25" customHeight="1" x14ac:dyDescent="0.15">
      <c r="C10" s="9"/>
      <c r="D10" s="9"/>
      <c r="E10" s="9"/>
      <c r="G10" s="10"/>
    </row>
    <row r="11" spans="3:10" ht="24.75" customHeight="1" x14ac:dyDescent="0.15">
      <c r="C11" s="11" t="s">
        <v>14</v>
      </c>
    </row>
    <row r="12" spans="3:10" ht="26.25" customHeight="1" x14ac:dyDescent="0.15">
      <c r="C12" s="46" t="s">
        <v>4</v>
      </c>
      <c r="D12" s="62"/>
      <c r="E12" s="63"/>
      <c r="F12" s="46" t="s">
        <v>6</v>
      </c>
      <c r="G12" s="67"/>
      <c r="H12" s="41" t="s">
        <v>5</v>
      </c>
      <c r="I12" s="41" t="s">
        <v>10</v>
      </c>
      <c r="J12" s="41" t="s">
        <v>3</v>
      </c>
    </row>
    <row r="13" spans="3:10" ht="26.25" customHeight="1" x14ac:dyDescent="0.15">
      <c r="C13" s="64"/>
      <c r="D13" s="65"/>
      <c r="E13" s="66"/>
      <c r="F13" s="17" t="s">
        <v>7</v>
      </c>
      <c r="G13" s="1" t="s">
        <v>8</v>
      </c>
      <c r="H13" s="42"/>
      <c r="I13" s="42"/>
      <c r="J13" s="42"/>
    </row>
    <row r="14" spans="3:10" s="2" customFormat="1" ht="17.25" customHeight="1" x14ac:dyDescent="0.15">
      <c r="C14" s="3" t="s">
        <v>34</v>
      </c>
      <c r="D14" s="4" t="s">
        <v>96</v>
      </c>
      <c r="E14" s="14">
        <v>3</v>
      </c>
      <c r="F14" s="15">
        <v>154</v>
      </c>
      <c r="G14" s="15">
        <v>66</v>
      </c>
      <c r="H14" s="6" t="s">
        <v>27</v>
      </c>
      <c r="I14" s="7">
        <v>-9</v>
      </c>
      <c r="J14" s="6"/>
    </row>
    <row r="15" spans="3:10" s="2" customFormat="1" ht="17.25" customHeight="1" x14ac:dyDescent="0.15">
      <c r="C15" s="3" t="s">
        <v>34</v>
      </c>
      <c r="D15" s="4" t="s">
        <v>96</v>
      </c>
      <c r="E15" s="14">
        <v>4</v>
      </c>
      <c r="F15" s="15">
        <v>154</v>
      </c>
      <c r="G15" s="15">
        <v>66</v>
      </c>
      <c r="H15" s="6" t="s">
        <v>33</v>
      </c>
      <c r="I15" s="7">
        <v>85</v>
      </c>
      <c r="J15" s="6"/>
    </row>
    <row r="16" spans="3:10" s="2" customFormat="1" ht="17.25" customHeight="1" x14ac:dyDescent="0.15">
      <c r="C16" s="3" t="s">
        <v>34</v>
      </c>
      <c r="D16" s="4" t="s">
        <v>21</v>
      </c>
      <c r="E16" s="14" t="s">
        <v>41</v>
      </c>
      <c r="F16" s="15">
        <v>66</v>
      </c>
      <c r="G16" s="15">
        <v>6</v>
      </c>
      <c r="H16" s="6" t="s">
        <v>37</v>
      </c>
      <c r="I16" s="7">
        <f>7-14-3</f>
        <v>-10</v>
      </c>
      <c r="J16" s="6"/>
    </row>
    <row r="17" spans="3:10" s="2" customFormat="1" ht="17.25" customHeight="1" x14ac:dyDescent="0.15">
      <c r="C17" s="3" t="s">
        <v>34</v>
      </c>
      <c r="D17" s="4" t="s">
        <v>21</v>
      </c>
      <c r="E17" s="14" t="s">
        <v>42</v>
      </c>
      <c r="F17" s="15">
        <v>66</v>
      </c>
      <c r="G17" s="15">
        <v>6</v>
      </c>
      <c r="H17" s="6" t="s">
        <v>35</v>
      </c>
      <c r="I17" s="7">
        <f>11+4+1</f>
        <v>16</v>
      </c>
      <c r="J17" s="6"/>
    </row>
    <row r="18" spans="3:10" s="2" customFormat="1" ht="17.25" customHeight="1" x14ac:dyDescent="0.15">
      <c r="C18" s="3" t="s">
        <v>34</v>
      </c>
      <c r="D18" s="4" t="s">
        <v>21</v>
      </c>
      <c r="E18" s="14" t="s">
        <v>50</v>
      </c>
      <c r="F18" s="15">
        <v>66</v>
      </c>
      <c r="G18" s="15">
        <v>6</v>
      </c>
      <c r="H18" s="6" t="s">
        <v>30</v>
      </c>
      <c r="I18" s="7">
        <f>1-11</f>
        <v>-10</v>
      </c>
      <c r="J18" s="6"/>
    </row>
    <row r="19" spans="3:10" s="2" customFormat="1" ht="17.25" customHeight="1" x14ac:dyDescent="0.15">
      <c r="C19" s="3" t="s">
        <v>34</v>
      </c>
      <c r="D19" s="4" t="s">
        <v>21</v>
      </c>
      <c r="E19" s="14" t="s">
        <v>51</v>
      </c>
      <c r="F19" s="15">
        <v>66</v>
      </c>
      <c r="G19" s="15">
        <v>6</v>
      </c>
      <c r="H19" s="6" t="s">
        <v>38</v>
      </c>
      <c r="I19" s="7">
        <f>9</f>
        <v>9</v>
      </c>
      <c r="J19" s="6"/>
    </row>
    <row r="20" spans="3:10" s="2" customFormat="1" ht="17.25" customHeight="1" x14ac:dyDescent="0.15">
      <c r="C20" s="3" t="s">
        <v>34</v>
      </c>
      <c r="D20" s="4" t="s">
        <v>21</v>
      </c>
      <c r="E20" s="14" t="s">
        <v>49</v>
      </c>
      <c r="F20" s="15">
        <v>66</v>
      </c>
      <c r="G20" s="15">
        <v>6</v>
      </c>
      <c r="H20" s="6" t="s">
        <v>36</v>
      </c>
      <c r="I20" s="7">
        <v>19</v>
      </c>
      <c r="J20" s="6"/>
    </row>
    <row r="21" spans="3:10" s="2" customFormat="1" ht="17.25" customHeight="1" x14ac:dyDescent="0.15">
      <c r="C21" s="3" t="s">
        <v>34</v>
      </c>
      <c r="D21" s="4" t="s">
        <v>21</v>
      </c>
      <c r="E21" s="14" t="s">
        <v>90</v>
      </c>
      <c r="F21" s="15">
        <v>66</v>
      </c>
      <c r="G21" s="15">
        <v>6</v>
      </c>
      <c r="H21" s="6" t="s">
        <v>91</v>
      </c>
      <c r="I21" s="7">
        <v>28</v>
      </c>
      <c r="J21" s="6"/>
    </row>
    <row r="22" spans="3:10" s="2" customFormat="1" ht="17.25" customHeight="1" x14ac:dyDescent="0.15">
      <c r="C22" s="3" t="s">
        <v>34</v>
      </c>
      <c r="D22" s="4" t="s">
        <v>21</v>
      </c>
      <c r="E22" s="14" t="s">
        <v>52</v>
      </c>
      <c r="F22" s="15">
        <v>66</v>
      </c>
      <c r="G22" s="15">
        <v>6</v>
      </c>
      <c r="H22" s="6" t="s">
        <v>39</v>
      </c>
      <c r="I22" s="7">
        <f>10+1-8</f>
        <v>3</v>
      </c>
      <c r="J22" s="6"/>
    </row>
    <row r="23" spans="3:10" s="2" customFormat="1" ht="17.25" customHeight="1" x14ac:dyDescent="0.15">
      <c r="C23" s="3" t="s">
        <v>34</v>
      </c>
      <c r="D23" s="4" t="s">
        <v>21</v>
      </c>
      <c r="E23" s="14" t="s">
        <v>54</v>
      </c>
      <c r="F23" s="15">
        <v>66</v>
      </c>
      <c r="G23" s="15">
        <v>6</v>
      </c>
      <c r="H23" s="6" t="s">
        <v>40</v>
      </c>
      <c r="I23" s="7">
        <f>10-4+21-1</f>
        <v>26</v>
      </c>
      <c r="J23" s="6"/>
    </row>
    <row r="24" spans="3:10" s="2" customFormat="1" ht="17.25" customHeight="1" x14ac:dyDescent="0.15">
      <c r="C24" s="3" t="s">
        <v>34</v>
      </c>
      <c r="D24" s="4" t="s">
        <v>21</v>
      </c>
      <c r="E24" s="14" t="s">
        <v>53</v>
      </c>
      <c r="F24" s="15">
        <v>66</v>
      </c>
      <c r="G24" s="15">
        <v>6</v>
      </c>
      <c r="H24" s="6" t="s">
        <v>31</v>
      </c>
      <c r="I24" s="7">
        <f>23+20+2+3</f>
        <v>48</v>
      </c>
      <c r="J24" s="6"/>
    </row>
    <row r="25" spans="3:10" s="2" customFormat="1" ht="17.25" customHeight="1" x14ac:dyDescent="0.15">
      <c r="C25" s="3" t="s">
        <v>34</v>
      </c>
      <c r="D25" s="4" t="s">
        <v>21</v>
      </c>
      <c r="E25" s="14" t="s">
        <v>70</v>
      </c>
      <c r="F25" s="7">
        <v>66</v>
      </c>
      <c r="G25" s="7">
        <v>6</v>
      </c>
      <c r="H25" s="6" t="s">
        <v>71</v>
      </c>
      <c r="I25" s="7">
        <v>19</v>
      </c>
      <c r="J25" s="6"/>
    </row>
    <row r="26" spans="3:10" s="2" customFormat="1" ht="17.25" customHeight="1" x14ac:dyDescent="0.15">
      <c r="C26" s="3" t="s">
        <v>34</v>
      </c>
      <c r="D26" s="4" t="s">
        <v>21</v>
      </c>
      <c r="E26" s="14" t="s">
        <v>72</v>
      </c>
      <c r="F26" s="15">
        <v>66</v>
      </c>
      <c r="G26" s="15">
        <v>6</v>
      </c>
      <c r="H26" s="6" t="s">
        <v>73</v>
      </c>
      <c r="I26" s="7">
        <v>13</v>
      </c>
      <c r="J26" s="6"/>
    </row>
    <row r="27" spans="3:10" s="2" customFormat="1" ht="17.25" customHeight="1" x14ac:dyDescent="0.15">
      <c r="C27" s="3" t="s">
        <v>34</v>
      </c>
      <c r="D27" s="4" t="s">
        <v>21</v>
      </c>
      <c r="E27" s="14" t="s">
        <v>74</v>
      </c>
      <c r="F27" s="15">
        <v>66</v>
      </c>
      <c r="G27" s="15">
        <v>6</v>
      </c>
      <c r="H27" s="6" t="s">
        <v>75</v>
      </c>
      <c r="I27" s="7">
        <v>8</v>
      </c>
      <c r="J27" s="6"/>
    </row>
    <row r="28" spans="3:10" s="2" customFormat="1" ht="17.25" customHeight="1" x14ac:dyDescent="0.15">
      <c r="C28" s="3" t="s">
        <v>34</v>
      </c>
      <c r="D28" s="4" t="s">
        <v>21</v>
      </c>
      <c r="E28" s="14" t="s">
        <v>76</v>
      </c>
      <c r="F28" s="7">
        <v>66</v>
      </c>
      <c r="G28" s="7">
        <v>6</v>
      </c>
      <c r="H28" s="6" t="s">
        <v>77</v>
      </c>
      <c r="I28" s="7">
        <v>35</v>
      </c>
      <c r="J28" s="6"/>
    </row>
    <row r="29" spans="3:10" s="2" customFormat="1" ht="17.25" customHeight="1" x14ac:dyDescent="0.15">
      <c r="C29" s="3" t="s">
        <v>34</v>
      </c>
      <c r="D29" s="4" t="s">
        <v>21</v>
      </c>
      <c r="E29" s="14" t="s">
        <v>78</v>
      </c>
      <c r="F29" s="7">
        <v>66</v>
      </c>
      <c r="G29" s="7">
        <v>6</v>
      </c>
      <c r="H29" s="6" t="s">
        <v>79</v>
      </c>
      <c r="I29" s="7">
        <v>23</v>
      </c>
      <c r="J29" s="6"/>
    </row>
    <row r="30" spans="3:10" s="2" customFormat="1" ht="17.25" customHeight="1" x14ac:dyDescent="0.15">
      <c r="C30" s="3" t="s">
        <v>34</v>
      </c>
      <c r="D30" s="4" t="s">
        <v>21</v>
      </c>
      <c r="E30" s="14" t="s">
        <v>80</v>
      </c>
      <c r="F30" s="15">
        <v>66</v>
      </c>
      <c r="G30" s="15">
        <v>6</v>
      </c>
      <c r="H30" s="6" t="s">
        <v>81</v>
      </c>
      <c r="I30" s="7">
        <v>13</v>
      </c>
      <c r="J30" s="6"/>
    </row>
    <row r="31" spans="3:10" s="2" customFormat="1" ht="17.25" customHeight="1" x14ac:dyDescent="0.15">
      <c r="C31" s="3" t="s">
        <v>34</v>
      </c>
      <c r="D31" s="4" t="s">
        <v>21</v>
      </c>
      <c r="E31" s="14" t="s">
        <v>82</v>
      </c>
      <c r="F31" s="15">
        <v>66</v>
      </c>
      <c r="G31" s="15">
        <v>6</v>
      </c>
      <c r="H31" s="6" t="s">
        <v>83</v>
      </c>
      <c r="I31" s="7">
        <v>34</v>
      </c>
      <c r="J31" s="6"/>
    </row>
  </sheetData>
  <mergeCells count="9">
    <mergeCell ref="I12:I13"/>
    <mergeCell ref="J12:J13"/>
    <mergeCell ref="C8:E8"/>
    <mergeCell ref="G8:H8"/>
    <mergeCell ref="C9:E9"/>
    <mergeCell ref="G9:H9"/>
    <mergeCell ref="C12:E13"/>
    <mergeCell ref="F12:G12"/>
    <mergeCell ref="H12:H13"/>
  </mergeCells>
  <phoneticPr fontId="1"/>
  <pageMargins left="0.23622047244094491" right="0.23622047244094491" top="0.74803149606299213" bottom="0.74803149606299213" header="0.31496062992125984" footer="0.31496062992125984"/>
  <pageSetup paperSize="9" scale="79" orientation="portrait" r:id="rId1"/>
  <headerFooter>
    <oddFooter>&amp;C&amp;P&amp;R2021年4月1日現在
転載禁止　東京電力パワーグリッド株式会社</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
  <sheetViews>
    <sheetView topLeftCell="B1" zoomScaleNormal="100" workbookViewId="0">
      <selection activeCell="C4" sqref="C4:C5"/>
    </sheetView>
  </sheetViews>
  <sheetFormatPr defaultRowHeight="13.5" x14ac:dyDescent="0.15"/>
  <cols>
    <col min="1" max="1" width="6.875" style="19" hidden="1" customWidth="1"/>
    <col min="2" max="2" width="4.5" style="19" customWidth="1"/>
    <col min="3" max="4" width="10.625" style="19" customWidth="1"/>
    <col min="5" max="6" width="7.625" style="19" customWidth="1"/>
    <col min="7" max="7" width="27.625" style="19" customWidth="1"/>
    <col min="8" max="8" width="21.375" style="19" customWidth="1"/>
    <col min="9" max="9" width="8.375" style="19" customWidth="1"/>
    <col min="10" max="10" width="20.625" style="19" customWidth="1"/>
    <col min="11" max="11" width="15.375" style="19" customWidth="1"/>
    <col min="12" max="12" width="26" style="19" customWidth="1"/>
    <col min="13" max="16384" width="9" style="19"/>
  </cols>
  <sheetData>
    <row r="1" spans="3:12" ht="27" customHeight="1" x14ac:dyDescent="0.15">
      <c r="C1" s="18" t="s">
        <v>26</v>
      </c>
    </row>
    <row r="2" spans="3:12" ht="27" customHeight="1" x14ac:dyDescent="0.15">
      <c r="C2" s="20"/>
    </row>
    <row r="3" spans="3:12" ht="22.5" customHeight="1" x14ac:dyDescent="0.15">
      <c r="C3" s="19" t="s">
        <v>15</v>
      </c>
    </row>
    <row r="4" spans="3:12" x14ac:dyDescent="0.15">
      <c r="C4" s="37" t="s">
        <v>92</v>
      </c>
    </row>
    <row r="5" spans="3:12" x14ac:dyDescent="0.15">
      <c r="C5" s="38" t="s">
        <v>19</v>
      </c>
    </row>
    <row r="7" spans="3:12" ht="26.25" customHeight="1" x14ac:dyDescent="0.15">
      <c r="C7" s="70" t="s">
        <v>11</v>
      </c>
      <c r="D7" s="70"/>
      <c r="E7" s="70"/>
      <c r="F7" s="20"/>
      <c r="G7" s="23" t="s">
        <v>12</v>
      </c>
    </row>
    <row r="8" spans="3:12" ht="26.25" customHeight="1" x14ac:dyDescent="0.15">
      <c r="C8" s="71" t="s">
        <v>20</v>
      </c>
      <c r="D8" s="71"/>
      <c r="E8" s="71"/>
      <c r="G8" s="33" t="s">
        <v>18</v>
      </c>
    </row>
    <row r="9" spans="3:12" ht="26.25" customHeight="1" x14ac:dyDescent="0.15">
      <c r="C9" s="21"/>
      <c r="D9" s="21"/>
      <c r="E9" s="21"/>
      <c r="G9" s="22"/>
    </row>
    <row r="10" spans="3:12" ht="24.75" customHeight="1" x14ac:dyDescent="0.15">
      <c r="C10" s="20" t="s">
        <v>13</v>
      </c>
    </row>
    <row r="11" spans="3:12" ht="26.25" customHeight="1" x14ac:dyDescent="0.15">
      <c r="C11" s="72" t="s">
        <v>0</v>
      </c>
      <c r="D11" s="73"/>
      <c r="E11" s="74"/>
      <c r="F11" s="78" t="s">
        <v>2</v>
      </c>
      <c r="G11" s="68" t="s">
        <v>1</v>
      </c>
      <c r="H11" s="80" t="s">
        <v>9</v>
      </c>
      <c r="I11" s="81"/>
      <c r="J11" s="82"/>
      <c r="K11" s="68" t="s">
        <v>10</v>
      </c>
      <c r="L11" s="68" t="s">
        <v>3</v>
      </c>
    </row>
    <row r="12" spans="3:12" ht="26.25" customHeight="1" x14ac:dyDescent="0.15">
      <c r="C12" s="75"/>
      <c r="D12" s="76"/>
      <c r="E12" s="77"/>
      <c r="F12" s="79"/>
      <c r="G12" s="69"/>
      <c r="H12" s="83"/>
      <c r="I12" s="84"/>
      <c r="J12" s="85"/>
      <c r="K12" s="69"/>
      <c r="L12" s="69"/>
    </row>
    <row r="13" spans="3:12" s="31" customFormat="1" ht="19.5" customHeight="1" x14ac:dyDescent="0.15">
      <c r="C13" s="25" t="s">
        <v>34</v>
      </c>
      <c r="D13" s="26" t="s">
        <v>22</v>
      </c>
      <c r="E13" s="34" t="s">
        <v>87</v>
      </c>
      <c r="F13" s="28">
        <v>66</v>
      </c>
      <c r="G13" s="29" t="s">
        <v>88</v>
      </c>
      <c r="H13" s="25" t="s">
        <v>89</v>
      </c>
      <c r="I13" s="26" t="s">
        <v>17</v>
      </c>
      <c r="J13" s="35" t="s">
        <v>88</v>
      </c>
      <c r="K13" s="35">
        <v>18</v>
      </c>
      <c r="L13" s="36"/>
    </row>
    <row r="14" spans="3:12" s="31" customFormat="1" ht="19.5" customHeight="1" x14ac:dyDescent="0.15">
      <c r="C14" s="25" t="s">
        <v>34</v>
      </c>
      <c r="D14" s="26" t="s">
        <v>22</v>
      </c>
      <c r="E14" s="34" t="s">
        <v>56</v>
      </c>
      <c r="F14" s="28">
        <v>66</v>
      </c>
      <c r="G14" s="29" t="s">
        <v>43</v>
      </c>
      <c r="H14" s="25" t="s">
        <v>31</v>
      </c>
      <c r="I14" s="26" t="s">
        <v>17</v>
      </c>
      <c r="J14" s="35" t="s">
        <v>29</v>
      </c>
      <c r="K14" s="35">
        <v>11</v>
      </c>
      <c r="L14" s="36"/>
    </row>
    <row r="15" spans="3:12" s="31" customFormat="1" ht="19.5" customHeight="1" x14ac:dyDescent="0.15">
      <c r="C15" s="25" t="s">
        <v>34</v>
      </c>
      <c r="D15" s="26" t="s">
        <v>22</v>
      </c>
      <c r="E15" s="34" t="s">
        <v>57</v>
      </c>
      <c r="F15" s="28">
        <v>66</v>
      </c>
      <c r="G15" s="29" t="s">
        <v>28</v>
      </c>
      <c r="H15" s="25" t="s">
        <v>47</v>
      </c>
      <c r="I15" s="26" t="s">
        <v>17</v>
      </c>
      <c r="J15" s="35" t="s">
        <v>48</v>
      </c>
      <c r="K15" s="35">
        <v>-4</v>
      </c>
      <c r="L15" s="36"/>
    </row>
    <row r="16" spans="3:12" s="31" customFormat="1" ht="19.5" customHeight="1" x14ac:dyDescent="0.15">
      <c r="C16" s="25" t="s">
        <v>34</v>
      </c>
      <c r="D16" s="26" t="s">
        <v>67</v>
      </c>
      <c r="E16" s="34" t="s">
        <v>68</v>
      </c>
      <c r="F16" s="28">
        <v>66</v>
      </c>
      <c r="G16" s="29" t="s">
        <v>62</v>
      </c>
      <c r="H16" s="25" t="s">
        <v>34</v>
      </c>
      <c r="I16" s="26" t="s">
        <v>17</v>
      </c>
      <c r="J16" s="35" t="s">
        <v>63</v>
      </c>
      <c r="K16" s="35">
        <v>106</v>
      </c>
      <c r="L16" s="36">
        <v>127</v>
      </c>
    </row>
    <row r="17" spans="3:12" s="31" customFormat="1" ht="19.5" customHeight="1" x14ac:dyDescent="0.15">
      <c r="C17" s="25" t="s">
        <v>34</v>
      </c>
      <c r="D17" s="26" t="s">
        <v>67</v>
      </c>
      <c r="E17" s="34" t="s">
        <v>69</v>
      </c>
      <c r="F17" s="28">
        <v>66</v>
      </c>
      <c r="G17" s="29" t="s">
        <v>65</v>
      </c>
      <c r="H17" s="25" t="s">
        <v>63</v>
      </c>
      <c r="I17" s="26" t="s">
        <v>17</v>
      </c>
      <c r="J17" s="35" t="s">
        <v>66</v>
      </c>
      <c r="K17" s="35">
        <v>-46</v>
      </c>
      <c r="L17" s="36">
        <v>-37</v>
      </c>
    </row>
    <row r="18" spans="3:12" s="31" customFormat="1" ht="19.5" customHeight="1" x14ac:dyDescent="0.15">
      <c r="C18" s="25" t="s">
        <v>34</v>
      </c>
      <c r="D18" s="26" t="s">
        <v>22</v>
      </c>
      <c r="E18" s="34" t="s">
        <v>58</v>
      </c>
      <c r="F18" s="28">
        <v>66</v>
      </c>
      <c r="G18" s="29" t="s">
        <v>32</v>
      </c>
      <c r="H18" s="25" t="s">
        <v>24</v>
      </c>
      <c r="I18" s="26" t="s">
        <v>17</v>
      </c>
      <c r="J18" s="35" t="s">
        <v>31</v>
      </c>
      <c r="K18" s="35">
        <v>80</v>
      </c>
      <c r="L18" s="36"/>
    </row>
    <row r="19" spans="3:12" s="31" customFormat="1" ht="19.5" customHeight="1" x14ac:dyDescent="0.15">
      <c r="C19" s="25" t="s">
        <v>34</v>
      </c>
      <c r="D19" s="26" t="s">
        <v>22</v>
      </c>
      <c r="E19" s="34" t="s">
        <v>59</v>
      </c>
      <c r="F19" s="28">
        <v>66</v>
      </c>
      <c r="G19" s="29" t="s">
        <v>44</v>
      </c>
      <c r="H19" s="25" t="s">
        <v>27</v>
      </c>
      <c r="I19" s="26" t="s">
        <v>17</v>
      </c>
      <c r="J19" s="35" t="s">
        <v>46</v>
      </c>
      <c r="K19" s="35">
        <v>-14</v>
      </c>
      <c r="L19" s="36"/>
    </row>
    <row r="20" spans="3:12" s="31" customFormat="1" ht="19.5" customHeight="1" x14ac:dyDescent="0.15">
      <c r="C20" s="25" t="s">
        <v>34</v>
      </c>
      <c r="D20" s="26" t="s">
        <v>22</v>
      </c>
      <c r="E20" s="34" t="s">
        <v>60</v>
      </c>
      <c r="F20" s="28">
        <v>66</v>
      </c>
      <c r="G20" s="29" t="s">
        <v>45</v>
      </c>
      <c r="H20" s="25" t="s">
        <v>24</v>
      </c>
      <c r="I20" s="26" t="s">
        <v>17</v>
      </c>
      <c r="J20" s="35" t="s">
        <v>46</v>
      </c>
      <c r="K20" s="35">
        <v>-11</v>
      </c>
      <c r="L20" s="36"/>
    </row>
  </sheetData>
  <mergeCells count="8">
    <mergeCell ref="K11:K12"/>
    <mergeCell ref="L11:L12"/>
    <mergeCell ref="C7:E7"/>
    <mergeCell ref="C8:E8"/>
    <mergeCell ref="C11:E12"/>
    <mergeCell ref="F11:F12"/>
    <mergeCell ref="G11:G12"/>
    <mergeCell ref="H11:J12"/>
  </mergeCells>
  <phoneticPr fontId="1"/>
  <pageMargins left="0.23622047244094491" right="0.23622047244094491" top="0.74803149606299213" bottom="0.74803149606299213" header="0.31496062992125984" footer="0.31496062992125984"/>
  <pageSetup paperSize="9" scale="65" orientation="portrait" r:id="rId1"/>
  <headerFooter>
    <oddFooter>&amp;C&amp;P&amp;R2021年4月1日現在
転載禁止　東京電力パワーグリッド株式会社</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
  <sheetViews>
    <sheetView tabSelected="1" topLeftCell="B3" zoomScaleNormal="100" workbookViewId="0">
      <selection activeCell="N13" sqref="N13"/>
    </sheetView>
  </sheetViews>
  <sheetFormatPr defaultRowHeight="13.5" x14ac:dyDescent="0.15"/>
  <cols>
    <col min="1" max="1" width="2.625" style="19" hidden="1" customWidth="1"/>
    <col min="2" max="2" width="6.25" style="19" customWidth="1"/>
    <col min="3" max="4" width="10.625" style="19" customWidth="1"/>
    <col min="5" max="5" width="14.25" style="19" bestFit="1" customWidth="1"/>
    <col min="6" max="7" width="10.625" style="19" customWidth="1"/>
    <col min="8" max="8" width="24.875" style="19" customWidth="1"/>
    <col min="9" max="9" width="15.75" style="19" customWidth="1"/>
    <col min="10" max="10" width="28.375" style="19" customWidth="1"/>
    <col min="11" max="16384" width="9" style="19"/>
  </cols>
  <sheetData>
    <row r="1" spans="3:10" ht="14.25" x14ac:dyDescent="0.15">
      <c r="C1" s="18" t="s">
        <v>26</v>
      </c>
    </row>
    <row r="2" spans="3:10" x14ac:dyDescent="0.15">
      <c r="C2" s="20"/>
    </row>
    <row r="3" spans="3:10" ht="22.5" customHeight="1" x14ac:dyDescent="0.15">
      <c r="C3" s="19" t="s">
        <v>15</v>
      </c>
    </row>
    <row r="4" spans="3:10" x14ac:dyDescent="0.15">
      <c r="C4" s="37" t="s">
        <v>95</v>
      </c>
    </row>
    <row r="5" spans="3:10" x14ac:dyDescent="0.15">
      <c r="C5" s="38" t="s">
        <v>93</v>
      </c>
    </row>
    <row r="6" spans="3:10" x14ac:dyDescent="0.15">
      <c r="C6" s="37" t="s">
        <v>94</v>
      </c>
    </row>
    <row r="8" spans="3:10" ht="26.25" customHeight="1" x14ac:dyDescent="0.15">
      <c r="C8" s="70" t="s">
        <v>11</v>
      </c>
      <c r="D8" s="70"/>
      <c r="E8" s="70"/>
      <c r="F8" s="20"/>
      <c r="G8" s="70" t="s">
        <v>12</v>
      </c>
      <c r="H8" s="70"/>
    </row>
    <row r="9" spans="3:10" ht="26.25" customHeight="1" x14ac:dyDescent="0.15">
      <c r="C9" s="71" t="s">
        <v>20</v>
      </c>
      <c r="D9" s="71"/>
      <c r="E9" s="71"/>
      <c r="G9" s="86" t="s">
        <v>18</v>
      </c>
      <c r="H9" s="86"/>
    </row>
    <row r="10" spans="3:10" ht="26.25" customHeight="1" x14ac:dyDescent="0.15">
      <c r="C10" s="21"/>
      <c r="D10" s="21"/>
      <c r="E10" s="21"/>
      <c r="G10" s="22"/>
    </row>
    <row r="11" spans="3:10" ht="24.75" customHeight="1" x14ac:dyDescent="0.15">
      <c r="C11" s="20" t="s">
        <v>14</v>
      </c>
    </row>
    <row r="12" spans="3:10" ht="26.25" customHeight="1" x14ac:dyDescent="0.15">
      <c r="C12" s="72" t="s">
        <v>4</v>
      </c>
      <c r="D12" s="87"/>
      <c r="E12" s="88"/>
      <c r="F12" s="72" t="s">
        <v>6</v>
      </c>
      <c r="G12" s="92"/>
      <c r="H12" s="68" t="s">
        <v>5</v>
      </c>
      <c r="I12" s="68" t="s">
        <v>10</v>
      </c>
      <c r="J12" s="68" t="s">
        <v>3</v>
      </c>
    </row>
    <row r="13" spans="3:10" ht="26.25" customHeight="1" x14ac:dyDescent="0.15">
      <c r="C13" s="89"/>
      <c r="D13" s="90"/>
      <c r="E13" s="91"/>
      <c r="F13" s="23" t="s">
        <v>7</v>
      </c>
      <c r="G13" s="24" t="s">
        <v>8</v>
      </c>
      <c r="H13" s="69"/>
      <c r="I13" s="69"/>
      <c r="J13" s="69"/>
    </row>
    <row r="14" spans="3:10" s="31" customFormat="1" ht="17.25" customHeight="1" x14ac:dyDescent="0.15">
      <c r="C14" s="25" t="s">
        <v>34</v>
      </c>
      <c r="D14" s="26" t="s">
        <v>96</v>
      </c>
      <c r="E14" s="27">
        <v>3</v>
      </c>
      <c r="F14" s="28">
        <v>154</v>
      </c>
      <c r="G14" s="28">
        <v>66</v>
      </c>
      <c r="H14" s="36" t="s">
        <v>27</v>
      </c>
      <c r="I14" s="30">
        <v>-18</v>
      </c>
      <c r="J14" s="29"/>
    </row>
    <row r="15" spans="3:10" s="31" customFormat="1" ht="17.25" customHeight="1" x14ac:dyDescent="0.15">
      <c r="C15" s="25" t="s">
        <v>34</v>
      </c>
      <c r="D15" s="26" t="s">
        <v>96</v>
      </c>
      <c r="E15" s="27">
        <v>4</v>
      </c>
      <c r="F15" s="28">
        <v>154</v>
      </c>
      <c r="G15" s="28">
        <v>66</v>
      </c>
      <c r="H15" s="36" t="s">
        <v>24</v>
      </c>
      <c r="I15" s="30">
        <v>69</v>
      </c>
      <c r="J15" s="29"/>
    </row>
    <row r="16" spans="3:10" s="31" customFormat="1" ht="17.25" customHeight="1" x14ac:dyDescent="0.15">
      <c r="C16" s="25" t="s">
        <v>34</v>
      </c>
      <c r="D16" s="26" t="s">
        <v>21</v>
      </c>
      <c r="E16" s="27" t="s">
        <v>41</v>
      </c>
      <c r="F16" s="28">
        <v>66</v>
      </c>
      <c r="G16" s="28">
        <v>6</v>
      </c>
      <c r="H16" s="36" t="s">
        <v>37</v>
      </c>
      <c r="I16" s="30">
        <f>7-14-3</f>
        <v>-10</v>
      </c>
      <c r="J16" s="29"/>
    </row>
    <row r="17" spans="3:10" s="31" customFormat="1" ht="17.25" customHeight="1" x14ac:dyDescent="0.15">
      <c r="C17" s="25" t="s">
        <v>34</v>
      </c>
      <c r="D17" s="26" t="s">
        <v>21</v>
      </c>
      <c r="E17" s="27" t="s">
        <v>42</v>
      </c>
      <c r="F17" s="28">
        <v>66</v>
      </c>
      <c r="G17" s="28">
        <v>6</v>
      </c>
      <c r="H17" s="36" t="s">
        <v>35</v>
      </c>
      <c r="I17" s="30">
        <f>11+4+1-4-3</f>
        <v>9</v>
      </c>
      <c r="J17" s="29"/>
    </row>
    <row r="18" spans="3:10" s="31" customFormat="1" ht="17.25" customHeight="1" x14ac:dyDescent="0.15">
      <c r="C18" s="25" t="s">
        <v>34</v>
      </c>
      <c r="D18" s="26" t="s">
        <v>21</v>
      </c>
      <c r="E18" s="27" t="s">
        <v>50</v>
      </c>
      <c r="F18" s="28">
        <v>66</v>
      </c>
      <c r="G18" s="28">
        <v>6</v>
      </c>
      <c r="H18" s="36" t="s">
        <v>30</v>
      </c>
      <c r="I18" s="32">
        <f>0.7-11</f>
        <v>-10.3</v>
      </c>
      <c r="J18" s="29"/>
    </row>
    <row r="19" spans="3:10" s="31" customFormat="1" ht="17.25" customHeight="1" x14ac:dyDescent="0.15">
      <c r="C19" s="25" t="s">
        <v>34</v>
      </c>
      <c r="D19" s="26" t="s">
        <v>21</v>
      </c>
      <c r="E19" s="27" t="s">
        <v>51</v>
      </c>
      <c r="F19" s="28">
        <v>66</v>
      </c>
      <c r="G19" s="28">
        <v>6</v>
      </c>
      <c r="H19" s="36" t="s">
        <v>38</v>
      </c>
      <c r="I19" s="30">
        <v>9</v>
      </c>
      <c r="J19" s="29"/>
    </row>
    <row r="20" spans="3:10" s="31" customFormat="1" ht="17.25" customHeight="1" x14ac:dyDescent="0.15">
      <c r="C20" s="25" t="s">
        <v>34</v>
      </c>
      <c r="D20" s="26" t="s">
        <v>21</v>
      </c>
      <c r="E20" s="27" t="s">
        <v>49</v>
      </c>
      <c r="F20" s="28">
        <v>66</v>
      </c>
      <c r="G20" s="28">
        <v>6</v>
      </c>
      <c r="H20" s="36" t="s">
        <v>36</v>
      </c>
      <c r="I20" s="30">
        <v>18</v>
      </c>
      <c r="J20" s="29"/>
    </row>
    <row r="21" spans="3:10" s="31" customFormat="1" ht="17.25" customHeight="1" x14ac:dyDescent="0.15">
      <c r="C21" s="25" t="s">
        <v>34</v>
      </c>
      <c r="D21" s="26" t="s">
        <v>21</v>
      </c>
      <c r="E21" s="27" t="s">
        <v>90</v>
      </c>
      <c r="F21" s="28">
        <v>66</v>
      </c>
      <c r="G21" s="28">
        <v>6</v>
      </c>
      <c r="H21" s="36" t="s">
        <v>91</v>
      </c>
      <c r="I21" s="30">
        <v>22</v>
      </c>
      <c r="J21" s="29"/>
    </row>
    <row r="22" spans="3:10" s="31" customFormat="1" ht="17.25" customHeight="1" x14ac:dyDescent="0.15">
      <c r="C22" s="25" t="s">
        <v>34</v>
      </c>
      <c r="D22" s="26" t="s">
        <v>21</v>
      </c>
      <c r="E22" s="27" t="s">
        <v>52</v>
      </c>
      <c r="F22" s="28">
        <v>66</v>
      </c>
      <c r="G22" s="28">
        <v>6</v>
      </c>
      <c r="H22" s="36" t="s">
        <v>39</v>
      </c>
      <c r="I22" s="30">
        <f>9+1-8</f>
        <v>2</v>
      </c>
      <c r="J22" s="29"/>
    </row>
    <row r="23" spans="3:10" s="31" customFormat="1" ht="17.25" customHeight="1" x14ac:dyDescent="0.15">
      <c r="C23" s="25" t="s">
        <v>34</v>
      </c>
      <c r="D23" s="26" t="s">
        <v>21</v>
      </c>
      <c r="E23" s="27" t="s">
        <v>54</v>
      </c>
      <c r="F23" s="28">
        <v>66</v>
      </c>
      <c r="G23" s="28">
        <v>6</v>
      </c>
      <c r="H23" s="36" t="s">
        <v>40</v>
      </c>
      <c r="I23" s="30">
        <f>10-4+19</f>
        <v>25</v>
      </c>
      <c r="J23" s="29"/>
    </row>
    <row r="24" spans="3:10" s="31" customFormat="1" ht="17.25" customHeight="1" x14ac:dyDescent="0.15">
      <c r="C24" s="25" t="s">
        <v>34</v>
      </c>
      <c r="D24" s="26" t="s">
        <v>21</v>
      </c>
      <c r="E24" s="27" t="s">
        <v>53</v>
      </c>
      <c r="F24" s="28">
        <v>66</v>
      </c>
      <c r="G24" s="28">
        <v>6</v>
      </c>
      <c r="H24" s="36" t="s">
        <v>31</v>
      </c>
      <c r="I24" s="30">
        <f>22+18+2+2</f>
        <v>44</v>
      </c>
      <c r="J24" s="29"/>
    </row>
    <row r="25" spans="3:10" s="31" customFormat="1" ht="17.25" customHeight="1" x14ac:dyDescent="0.15">
      <c r="C25" s="25" t="s">
        <v>34</v>
      </c>
      <c r="D25" s="26" t="s">
        <v>21</v>
      </c>
      <c r="E25" s="27" t="s">
        <v>70</v>
      </c>
      <c r="F25" s="28">
        <v>66</v>
      </c>
      <c r="G25" s="28">
        <v>6</v>
      </c>
      <c r="H25" s="36" t="s">
        <v>71</v>
      </c>
      <c r="I25" s="30">
        <v>17</v>
      </c>
      <c r="J25" s="29"/>
    </row>
    <row r="26" spans="3:10" s="31" customFormat="1" ht="17.25" customHeight="1" x14ac:dyDescent="0.15">
      <c r="C26" s="25" t="s">
        <v>34</v>
      </c>
      <c r="D26" s="26" t="s">
        <v>21</v>
      </c>
      <c r="E26" s="27" t="s">
        <v>72</v>
      </c>
      <c r="F26" s="28">
        <v>66</v>
      </c>
      <c r="G26" s="28">
        <v>6</v>
      </c>
      <c r="H26" s="36" t="s">
        <v>73</v>
      </c>
      <c r="I26" s="30">
        <v>10</v>
      </c>
      <c r="J26" s="29"/>
    </row>
    <row r="27" spans="3:10" s="31" customFormat="1" ht="17.25" customHeight="1" x14ac:dyDescent="0.15">
      <c r="C27" s="25" t="s">
        <v>34</v>
      </c>
      <c r="D27" s="26" t="s">
        <v>21</v>
      </c>
      <c r="E27" s="27" t="s">
        <v>74</v>
      </c>
      <c r="F27" s="28">
        <v>66</v>
      </c>
      <c r="G27" s="28">
        <v>6</v>
      </c>
      <c r="H27" s="36" t="s">
        <v>75</v>
      </c>
      <c r="I27" s="30">
        <v>7</v>
      </c>
      <c r="J27" s="29"/>
    </row>
    <row r="28" spans="3:10" s="31" customFormat="1" ht="17.25" customHeight="1" x14ac:dyDescent="0.15">
      <c r="C28" s="25" t="s">
        <v>34</v>
      </c>
      <c r="D28" s="26" t="s">
        <v>21</v>
      </c>
      <c r="E28" s="27" t="s">
        <v>76</v>
      </c>
      <c r="F28" s="28">
        <v>66</v>
      </c>
      <c r="G28" s="28">
        <v>6</v>
      </c>
      <c r="H28" s="36" t="s">
        <v>77</v>
      </c>
      <c r="I28" s="30">
        <v>32</v>
      </c>
      <c r="J28" s="29"/>
    </row>
    <row r="29" spans="3:10" s="31" customFormat="1" ht="17.25" customHeight="1" x14ac:dyDescent="0.15">
      <c r="C29" s="25" t="s">
        <v>34</v>
      </c>
      <c r="D29" s="26" t="s">
        <v>21</v>
      </c>
      <c r="E29" s="27" t="s">
        <v>78</v>
      </c>
      <c r="F29" s="28">
        <v>66</v>
      </c>
      <c r="G29" s="28">
        <v>6</v>
      </c>
      <c r="H29" s="36" t="s">
        <v>79</v>
      </c>
      <c r="I29" s="30">
        <v>21</v>
      </c>
      <c r="J29" s="29"/>
    </row>
    <row r="30" spans="3:10" s="31" customFormat="1" ht="17.25" customHeight="1" x14ac:dyDescent="0.15">
      <c r="C30" s="25" t="s">
        <v>34</v>
      </c>
      <c r="D30" s="26" t="s">
        <v>21</v>
      </c>
      <c r="E30" s="27" t="s">
        <v>80</v>
      </c>
      <c r="F30" s="28">
        <v>66</v>
      </c>
      <c r="G30" s="28">
        <v>6</v>
      </c>
      <c r="H30" s="36" t="s">
        <v>81</v>
      </c>
      <c r="I30" s="30">
        <v>12</v>
      </c>
      <c r="J30" s="29"/>
    </row>
    <row r="31" spans="3:10" s="31" customFormat="1" ht="17.25" customHeight="1" x14ac:dyDescent="0.15">
      <c r="C31" s="25" t="s">
        <v>34</v>
      </c>
      <c r="D31" s="26" t="s">
        <v>21</v>
      </c>
      <c r="E31" s="27" t="s">
        <v>82</v>
      </c>
      <c r="F31" s="28">
        <v>66</v>
      </c>
      <c r="G31" s="28">
        <v>6</v>
      </c>
      <c r="H31" s="36" t="s">
        <v>83</v>
      </c>
      <c r="I31" s="30">
        <v>32</v>
      </c>
      <c r="J31" s="29"/>
    </row>
    <row r="32" spans="3:10" s="31" customFormat="1" ht="17.25" customHeight="1" x14ac:dyDescent="0.15">
      <c r="C32" s="25" t="s">
        <v>34</v>
      </c>
      <c r="D32" s="26" t="s">
        <v>21</v>
      </c>
      <c r="E32" s="27" t="s">
        <v>84</v>
      </c>
      <c r="F32" s="28">
        <v>66</v>
      </c>
      <c r="G32" s="28">
        <v>6</v>
      </c>
      <c r="H32" s="36" t="s">
        <v>85</v>
      </c>
      <c r="I32" s="30">
        <v>3</v>
      </c>
      <c r="J32" s="29"/>
    </row>
  </sheetData>
  <mergeCells count="9">
    <mergeCell ref="I12:I13"/>
    <mergeCell ref="J12:J13"/>
    <mergeCell ref="C8:E8"/>
    <mergeCell ref="G8:H8"/>
    <mergeCell ref="C9:E9"/>
    <mergeCell ref="G9:H9"/>
    <mergeCell ref="C12:E13"/>
    <mergeCell ref="F12:G12"/>
    <mergeCell ref="H12:H13"/>
  </mergeCells>
  <phoneticPr fontId="1"/>
  <pageMargins left="0.23622047244094491" right="0.23622047244094491" top="0.74803149606299213" bottom="0.74803149606299213" header="0.31496062992125984" footer="0.31496062992125984"/>
  <pageSetup paperSize="9" scale="80" orientation="portrait" r:id="rId1"/>
  <headerFooter>
    <oddFooter>&amp;C&amp;P&amp;R2021年4月1日現在
転載禁止　東京電力パワーグリッド株式会社</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群馬　送電線 2020</vt:lpstr>
      <vt:lpstr>群馬　変電所 2020</vt:lpstr>
      <vt:lpstr>群馬　送電線 2024</vt:lpstr>
      <vt:lpstr>群馬　変電所 2024</vt:lpstr>
      <vt:lpstr>'群馬　送電線 2020'!Print_Area</vt:lpstr>
      <vt:lpstr>'群馬　送電線 2024'!Print_Area</vt:lpstr>
      <vt:lpstr>'群馬　変電所 2020'!Print_Area</vt:lpstr>
      <vt:lpstr>'群馬　変電所 2024'!Print_Area</vt:lpstr>
      <vt:lpstr>'群馬　送電線 2020'!Print_Titles</vt:lpstr>
      <vt:lpstr>'群馬　送電線 2024'!Print_Titles</vt:lpstr>
      <vt:lpstr>'群馬　変電所 2020'!Print_Titles</vt:lpstr>
      <vt:lpstr>'群馬　変電所 2024'!Print_Titles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松本康男</dc:creator>
  <cp:lastModifiedBy>T1134873</cp:lastModifiedBy>
  <cp:lastPrinted>2021-03-30T07:24:25Z</cp:lastPrinted>
  <dcterms:created xsi:type="dcterms:W3CDTF">2018-08-16T01:00:13Z</dcterms:created>
  <dcterms:modified xsi:type="dcterms:W3CDTF">2021-03-31T01:48:50Z</dcterms:modified>
</cp:coreProperties>
</file>